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800" activeTab="1"/>
  </bookViews>
  <sheets>
    <sheet name="Лист2" sheetId="1" r:id="rId1"/>
    <sheet name="Лист1" sheetId="2" r:id="rId2"/>
    <sheet name="ghj" sheetId="3" state="hidden" r:id="rId3"/>
    <sheet name="Лист3" sheetId="4" state="hidden" r:id="rId4"/>
    <sheet name="Лист6" sheetId="5" r:id="rId5"/>
    <sheet name="Лист5" sheetId="6" r:id="rId6"/>
    <sheet name="Лист4" sheetId="7" r:id="rId7"/>
    <sheet name="Лист7" sheetId="8" r:id="rId8"/>
  </sheets>
  <definedNames/>
  <calcPr fullCalcOnLoad="1"/>
</workbook>
</file>

<file path=xl/sharedStrings.xml><?xml version="1.0" encoding="utf-8"?>
<sst xmlns="http://schemas.openxmlformats.org/spreadsheetml/2006/main" count="297" uniqueCount="226">
  <si>
    <t>Название статьи</t>
  </si>
  <si>
    <t>ДОХОДЫ БАНКА</t>
  </si>
  <si>
    <t>ВСЕГО ДОХОДОВ</t>
  </si>
  <si>
    <t>ж) проценты по векселям</t>
  </si>
  <si>
    <t>ВСЕГО РАСХОДОВ</t>
  </si>
  <si>
    <t>БАЛАНСОВАЯ ПРИБЫЛЬ</t>
  </si>
  <si>
    <t>Область</t>
  </si>
  <si>
    <t>Факт</t>
  </si>
  <si>
    <t>План</t>
  </si>
  <si>
    <t>%</t>
  </si>
  <si>
    <t>Головное управление</t>
  </si>
  <si>
    <t>Василевский</t>
  </si>
  <si>
    <t>Демидовский</t>
  </si>
  <si>
    <t>Ильменский</t>
  </si>
  <si>
    <t>Копейский</t>
  </si>
  <si>
    <t>Магнитогорский</t>
  </si>
  <si>
    <t>Тракторозаводский</t>
  </si>
  <si>
    <t>Троицкий</t>
  </si>
  <si>
    <t xml:space="preserve">Хмельницкий </t>
  </si>
  <si>
    <t>Южноуральский</t>
  </si>
  <si>
    <t>Филиал</t>
  </si>
  <si>
    <t>1. Полученные проценты</t>
  </si>
  <si>
    <t>а) по краткосрочным кредитам</t>
  </si>
  <si>
    <t>г) от филиалов</t>
  </si>
  <si>
    <t>д) от банков</t>
  </si>
  <si>
    <t>е) по корреспондентским счетам</t>
  </si>
  <si>
    <t>ж) по векселям</t>
  </si>
  <si>
    <t>а) увеличивающих НОБ по ссудам</t>
  </si>
  <si>
    <t>б) не увеличивающих НОБ по ссудам</t>
  </si>
  <si>
    <t>1. Уплаченные проценты</t>
  </si>
  <si>
    <t>а) проценты по вкладам</t>
  </si>
  <si>
    <t>б) проценты по депозитам</t>
  </si>
  <si>
    <t>в) проценты по текущим и расчетным счетам</t>
  </si>
  <si>
    <t>2. Доходы по ценным бумагам</t>
  </si>
  <si>
    <t>2. Расходы по ценным бумагам</t>
  </si>
  <si>
    <t>а) уменьшающих НОБ по ссудам</t>
  </si>
  <si>
    <t>б) не уменьшающих НОБ по ссудам</t>
  </si>
  <si>
    <t>в) по ценным бумугам</t>
  </si>
  <si>
    <t>г) по прочим активам</t>
  </si>
  <si>
    <t>б) Налог на имущество</t>
  </si>
  <si>
    <t>в) Налог на землю</t>
  </si>
  <si>
    <t>г) Налог на милицию</t>
  </si>
  <si>
    <t>д) Налог на добавленную стоимость</t>
  </si>
  <si>
    <t>ж) Налог на загрязнение окружающей среды</t>
  </si>
  <si>
    <t>г) уплаченные проценты по «Золотой короне»</t>
  </si>
  <si>
    <t>д) проценты по кредитам</t>
  </si>
  <si>
    <t>е) проценты по корсчетам</t>
  </si>
  <si>
    <t>в) под обесценение ценных бумаг</t>
  </si>
  <si>
    <t>а) относящихся к банковской деятельности</t>
  </si>
  <si>
    <t>з) плата за ресурсы сверх ставки ЦБ РФ</t>
  </si>
  <si>
    <t>г) по прочим резервам</t>
  </si>
  <si>
    <t>ПРИБЫЛЬ без учета резервов</t>
  </si>
  <si>
    <t>ПРИБЫЛЬ по ценным бумагам</t>
  </si>
  <si>
    <t>ПРИБЫЛЬ по валютным операциям</t>
  </si>
  <si>
    <t>б) не относящихся к банковской деятельности</t>
  </si>
  <si>
    <t>3. Доходы от валютных операций</t>
  </si>
  <si>
    <t>4. Доходы от кассово-расчетного обслуживания</t>
  </si>
  <si>
    <t>5. Платежи за инкассацию</t>
  </si>
  <si>
    <t xml:space="preserve">6. Восстановление доходов за счет ранее созданных резервов </t>
  </si>
  <si>
    <t>7. Комиссия по системе «Корона»</t>
  </si>
  <si>
    <t>11. Доходы от операций с драгметаллами</t>
  </si>
  <si>
    <t>10. Комиссионные и иные сборы по гарантийным операциям</t>
  </si>
  <si>
    <t>8. Комиссия за аренду депозитных сейфов</t>
  </si>
  <si>
    <t>9. Платежи по возмещению расходов банка по электронным платежам и межфилиальным оборотам</t>
  </si>
  <si>
    <t>12. Прочие доходы</t>
  </si>
  <si>
    <t>3. Расходы по валютным операциям</t>
  </si>
  <si>
    <t>4. Услуги вычислительных центров</t>
  </si>
  <si>
    <t>5. Операционные расходы на содержание транспорта</t>
  </si>
  <si>
    <t xml:space="preserve">6. Расходы по созданию резервов </t>
  </si>
  <si>
    <t>7. Расходы по системе «Корона»</t>
  </si>
  <si>
    <t>9.Амортизация основных средств</t>
  </si>
  <si>
    <t>9.1. Расходы по зарплате</t>
  </si>
  <si>
    <t>9.2.Обязательные платежи в фонды</t>
  </si>
  <si>
    <t>10. Служебные командировки</t>
  </si>
  <si>
    <t>11. Расходы по подготовке кадров</t>
  </si>
  <si>
    <t>12. Расходы на рекламу</t>
  </si>
  <si>
    <t>13. Оплата консультационных, информационных и аудиторских услуг</t>
  </si>
  <si>
    <t>15. Оплата за аренду помещения</t>
  </si>
  <si>
    <t>16. Эксплуатация зданий, оборудования и инвентаря, принадлежащих банку</t>
  </si>
  <si>
    <t>18. Плата за сторожевую и пожарную охрану</t>
  </si>
  <si>
    <t>19. Страхование имущества Банка и ДМС</t>
  </si>
  <si>
    <t>20. Нотариальные услуги и судебные издержки</t>
  </si>
  <si>
    <t>21. Канцелярские расходы</t>
  </si>
  <si>
    <t>22. Уплаченные комиссионные сборы за услуги и корр. отношения в пределах, устанавливаемых ЦБ РФ</t>
  </si>
  <si>
    <t>23. Почтово-телеграфные расходы</t>
  </si>
  <si>
    <t>24. Расходы по перевозке и хранению денежных средств и ценностей</t>
  </si>
  <si>
    <t>25. Представительские расходы в пределах норм, устанавливаемых Правительством РФ</t>
  </si>
  <si>
    <t>26. Налоги</t>
  </si>
  <si>
    <t>з) Прочие налоги</t>
  </si>
  <si>
    <t>29. Прочие расходы</t>
  </si>
  <si>
    <t>27. Плата за межфилиальные обороты</t>
  </si>
  <si>
    <t>28. Расходы по драгметаллам</t>
  </si>
  <si>
    <t>б)по долгосрочным кредитам</t>
  </si>
  <si>
    <t>в) по просроченным процентам</t>
  </si>
  <si>
    <t>14. Приобретение МБПи другие расходы</t>
  </si>
  <si>
    <t xml:space="preserve">Озёрский </t>
  </si>
  <si>
    <t>а) Налог транспортный (дорожный)</t>
  </si>
  <si>
    <t>17. Плата за текущий ремонт помещений</t>
  </si>
  <si>
    <t xml:space="preserve">Проект финансового плана на 2003 г. </t>
  </si>
  <si>
    <t>Абс прирост зарплаты / абс прирост прибыли</t>
  </si>
  <si>
    <t>Отношение зарплаты(+EСН) к прибыли</t>
  </si>
  <si>
    <t>ПРИБЫЛЬ без учета новой уч. политики</t>
  </si>
  <si>
    <t/>
  </si>
  <si>
    <t>-</t>
  </si>
  <si>
    <t>+</t>
  </si>
  <si>
    <t xml:space="preserve">а) Налог транспортный </t>
  </si>
  <si>
    <t>Прочие доходы</t>
  </si>
  <si>
    <t>Затраты по техобслуживанию оборудования</t>
  </si>
  <si>
    <t>Операционные расходы на содержание транспорта</t>
  </si>
  <si>
    <t>Амортизация основных средств</t>
  </si>
  <si>
    <t xml:space="preserve"> Расходы по зарплате</t>
  </si>
  <si>
    <t>Обязательные платежи в фонды</t>
  </si>
  <si>
    <t xml:space="preserve"> Служебные командировки</t>
  </si>
  <si>
    <t xml:space="preserve"> Расходы по подготовке кадров</t>
  </si>
  <si>
    <t xml:space="preserve"> Расходы на рекламу</t>
  </si>
  <si>
    <t xml:space="preserve"> Оплата консультационных, информационных и аудиторских услуг</t>
  </si>
  <si>
    <t xml:space="preserve"> Оплата за аренду помещения</t>
  </si>
  <si>
    <t xml:space="preserve"> Плата за сторожевую и пожарную охрану</t>
  </si>
  <si>
    <t xml:space="preserve"> Канцелярские расходы</t>
  </si>
  <si>
    <t xml:space="preserve"> Почтово-телеграфные расходы</t>
  </si>
  <si>
    <t xml:space="preserve"> Налоги</t>
  </si>
  <si>
    <t xml:space="preserve"> Прочие расходы</t>
  </si>
  <si>
    <t>г) Налог на добавленную стоимость</t>
  </si>
  <si>
    <t>ДОХОДЫ</t>
  </si>
  <si>
    <t>РАСХОДЫ</t>
  </si>
  <si>
    <t xml:space="preserve"> Плата за текущий ремонт помещений и основных средств</t>
  </si>
  <si>
    <t xml:space="preserve"> Представительские расходы</t>
  </si>
  <si>
    <t>Проект финансового плана  предприятия</t>
  </si>
  <si>
    <t>1. Доходы ,в том числе:</t>
  </si>
  <si>
    <t xml:space="preserve">б)Выручка от реализации работ и услуг </t>
  </si>
  <si>
    <t>в)Доходы от операций с ценными бумагами</t>
  </si>
  <si>
    <t>2.Расходы , в том числе:</t>
  </si>
  <si>
    <t xml:space="preserve"> Страхование имущества  предприятия</t>
  </si>
  <si>
    <t>ЧИСТАЯ ПРИБЫЛЬ</t>
  </si>
  <si>
    <t>ДИВИДЕНТЫ</t>
  </si>
  <si>
    <t>ПРИБЫЛЬ В РАСПОРЯЖЕНИИ ПРЕДПРИЯТИЯ</t>
  </si>
  <si>
    <t>Тыс. рублей</t>
  </si>
  <si>
    <t>Содержание зданий и сооружений предприятия</t>
  </si>
  <si>
    <t>Расходы по обслуживанию кредита</t>
  </si>
  <si>
    <t>г) Выручка от рализации нелеквидов</t>
  </si>
  <si>
    <t>д) Доходы от сдачи в аренду имущества предприятия</t>
  </si>
  <si>
    <t>Затраты на сырье и материалы</t>
  </si>
  <si>
    <t>е)Доходы от продажи устаревшего оборудования</t>
  </si>
  <si>
    <r>
      <t>НАЛОГ НА ПРИБЫЛЬ</t>
    </r>
    <r>
      <rPr>
        <sz val="10"/>
        <rFont val="Arial Cyr"/>
        <family val="2"/>
      </rPr>
      <t xml:space="preserve"> (20%)</t>
    </r>
  </si>
  <si>
    <t xml:space="preserve"> Приобретение МБП(малоценные быстро изнашиваемые) и другие расходы</t>
  </si>
  <si>
    <t>Расход на 1 месяц</t>
  </si>
  <si>
    <t>Заработная плата</t>
  </si>
  <si>
    <t>Директор</t>
  </si>
  <si>
    <t xml:space="preserve">Оклад </t>
  </si>
  <si>
    <t>Общая сумма:</t>
  </si>
  <si>
    <t>Уральский Коэффициент</t>
  </si>
  <si>
    <t>Фонд оплаты труда</t>
  </si>
  <si>
    <t>отчисления во внебюджетные фонды</t>
  </si>
  <si>
    <t>на премирование работников от чистой прибыли</t>
  </si>
  <si>
    <t>25% на всех</t>
  </si>
  <si>
    <t>Канцелярские расходы</t>
  </si>
  <si>
    <t>карандаши</t>
  </si>
  <si>
    <t>стоимость</t>
  </si>
  <si>
    <t>количество за год</t>
  </si>
  <si>
    <t>итого</t>
  </si>
  <si>
    <t>а) Выручка от реализации продукции</t>
  </si>
  <si>
    <t>Имущество предприятия</t>
  </si>
  <si>
    <t>Стоимость</t>
  </si>
  <si>
    <t>Количество</t>
  </si>
  <si>
    <t>Компьютер</t>
  </si>
  <si>
    <t>Стол</t>
  </si>
  <si>
    <t>Стул</t>
  </si>
  <si>
    <t>Итого:</t>
  </si>
  <si>
    <t>е) Прочие налоги</t>
  </si>
  <si>
    <t>д) Налог на рекламу</t>
  </si>
  <si>
    <t>налог на рекламу</t>
  </si>
  <si>
    <t xml:space="preserve"> Уплаченные комиссии банку за услуги по расчетномусчету </t>
  </si>
  <si>
    <t>Ставка</t>
  </si>
  <si>
    <t>Застрахованное имущество</t>
  </si>
  <si>
    <t>Производственное оборудование</t>
  </si>
  <si>
    <t>Оргтехника</t>
  </si>
  <si>
    <t>Мебель, инвентарь</t>
  </si>
  <si>
    <t>комиссия(от суммы выручки, затраты на сырье и материалы)</t>
  </si>
  <si>
    <t>Сумма</t>
  </si>
  <si>
    <t>налог на имущество 2,2%</t>
  </si>
  <si>
    <t>произ.обор</t>
  </si>
  <si>
    <t>орг.техника</t>
  </si>
  <si>
    <t>Амортизация 10%</t>
  </si>
  <si>
    <t>Администратор(2 шт)</t>
  </si>
  <si>
    <t>Инструктор(3 чел)</t>
  </si>
  <si>
    <t>Тренер(2 чел)</t>
  </si>
  <si>
    <t>Техничка</t>
  </si>
  <si>
    <t>телефон</t>
  </si>
  <si>
    <t>Аккустическая система</t>
  </si>
  <si>
    <t>муз.центр</t>
  </si>
  <si>
    <t>диван</t>
  </si>
  <si>
    <t>Шкафчики</t>
  </si>
  <si>
    <t>скамейки</t>
  </si>
  <si>
    <t>сместители</t>
  </si>
  <si>
    <t>унитаз</t>
  </si>
  <si>
    <t>раковина</t>
  </si>
  <si>
    <t>фен</t>
  </si>
  <si>
    <t>зеркала</t>
  </si>
  <si>
    <t>форма для персонала</t>
  </si>
  <si>
    <t>Ручка</t>
  </si>
  <si>
    <t>тетрадь</t>
  </si>
  <si>
    <t>альбом</t>
  </si>
  <si>
    <t>расскраска</t>
  </si>
  <si>
    <t>Обрудование</t>
  </si>
  <si>
    <t>скамья для пресса</t>
  </si>
  <si>
    <t>силовая скамья для штанги</t>
  </si>
  <si>
    <t>силовой многофункциональный тренажер</t>
  </si>
  <si>
    <t>электр. Беговая дорожка</t>
  </si>
  <si>
    <t>горизонтальный велотренажер</t>
  </si>
  <si>
    <t xml:space="preserve">элиптический тренажер </t>
  </si>
  <si>
    <t>тренажер с грузоблоком</t>
  </si>
  <si>
    <t>стойка под штангу+брусья</t>
  </si>
  <si>
    <t>диск 1кг.</t>
  </si>
  <si>
    <t>диск 2,5кг.</t>
  </si>
  <si>
    <t>диск 5 кг.</t>
  </si>
  <si>
    <t>диск10 кг.</t>
  </si>
  <si>
    <t>стойка с гантелями</t>
  </si>
  <si>
    <t>пояс тяжелоатлетический</t>
  </si>
  <si>
    <t>гиря</t>
  </si>
  <si>
    <t>обруч стальной</t>
  </si>
  <si>
    <t>скакалки резиновые .</t>
  </si>
  <si>
    <t>палка</t>
  </si>
  <si>
    <t>степ платформа</t>
  </si>
  <si>
    <t xml:space="preserve">коврик </t>
  </si>
  <si>
    <t>Ожидаемый факт 2012г.</t>
  </si>
  <si>
    <t>План 2013г.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</si>
</sst>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  <numFmt numFmtId="169" formatCode="#,##0.0"/>
    <numFmt numFmtId="170" formatCode="0.00000"/>
    <numFmt numFmtId="171" formatCode="0.0000"/>
    <numFmt numFmtId="172" formatCode="0.000"/>
    <numFmt numFmtId="173" formatCode="#,##0.00&quot;р.&quot;"/>
    <numFmt numFmtId="174" formatCode="#,##0.00_р_.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2"/>
      <color indexed="63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2"/>
    </font>
    <font>
      <sz val="10"/>
      <color indexed="39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0" fillId="0" borderId="36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3" fontId="0" fillId="0" borderId="34" xfId="0" applyNumberFormat="1" applyFont="1" applyBorder="1" applyAlignment="1">
      <alignment horizontal="right" vertical="center" wrapText="1"/>
    </xf>
    <xf numFmtId="1" fontId="0" fillId="0" borderId="36" xfId="0" applyNumberFormat="1" applyFont="1" applyBorder="1" applyAlignment="1">
      <alignment horizontal="right" vertical="center" wrapText="1"/>
    </xf>
    <xf numFmtId="1" fontId="0" fillId="0" borderId="37" xfId="0" applyNumberFormat="1" applyFont="1" applyBorder="1" applyAlignment="1">
      <alignment horizontal="right" vertical="center" wrapText="1"/>
    </xf>
    <xf numFmtId="1" fontId="0" fillId="0" borderId="39" xfId="0" applyNumberFormat="1" applyFont="1" applyBorder="1" applyAlignment="1">
      <alignment horizontal="right" vertical="center" wrapText="1"/>
    </xf>
    <xf numFmtId="1" fontId="0" fillId="0" borderId="41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1" fontId="3" fillId="0" borderId="41" xfId="0" applyNumberFormat="1" applyFont="1" applyBorder="1" applyAlignment="1">
      <alignment horizontal="right" vertical="center" wrapText="1"/>
    </xf>
    <xf numFmtId="1" fontId="3" fillId="0" borderId="37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1" fontId="3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0" fillId="0" borderId="35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1" fontId="3" fillId="0" borderId="43" xfId="0" applyNumberFormat="1" applyFont="1" applyBorder="1" applyAlignment="1">
      <alignment horizontal="right" vertical="center" wrapText="1"/>
    </xf>
    <xf numFmtId="1" fontId="3" fillId="0" borderId="44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1" fontId="3" fillId="0" borderId="46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1" fontId="0" fillId="0" borderId="50" xfId="0" applyNumberFormat="1" applyFont="1" applyBorder="1" applyAlignment="1">
      <alignment horizontal="right" vertical="center" wrapText="1"/>
    </xf>
    <xf numFmtId="1" fontId="0" fillId="0" borderId="51" xfId="0" applyNumberFormat="1" applyFont="1" applyBorder="1" applyAlignment="1">
      <alignment horizontal="right" vertical="center" wrapText="1"/>
    </xf>
    <xf numFmtId="1" fontId="3" fillId="0" borderId="50" xfId="0" applyNumberFormat="1" applyFont="1" applyBorder="1" applyAlignment="1">
      <alignment horizontal="right" vertical="center" wrapText="1"/>
    </xf>
    <xf numFmtId="1" fontId="0" fillId="0" borderId="52" xfId="0" applyNumberFormat="1" applyFont="1" applyBorder="1" applyAlignment="1">
      <alignment horizontal="right" vertical="center" wrapText="1"/>
    </xf>
    <xf numFmtId="1" fontId="0" fillId="0" borderId="53" xfId="0" applyNumberFormat="1" applyFont="1" applyBorder="1" applyAlignment="1">
      <alignment horizontal="right" vertical="center" wrapText="1"/>
    </xf>
    <xf numFmtId="3" fontId="0" fillId="0" borderId="35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1" fontId="0" fillId="0" borderId="44" xfId="0" applyNumberFormat="1" applyFont="1" applyBorder="1" applyAlignment="1">
      <alignment horizontal="right" vertical="center" wrapText="1"/>
    </xf>
    <xf numFmtId="1" fontId="0" fillId="0" borderId="42" xfId="0" applyNumberFormat="1" applyFont="1" applyBorder="1" applyAlignment="1">
      <alignment horizontal="right" vertical="center" wrapText="1"/>
    </xf>
    <xf numFmtId="1" fontId="0" fillId="0" borderId="54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3" fontId="0" fillId="0" borderId="54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 wrapText="1"/>
    </xf>
    <xf numFmtId="1" fontId="0" fillId="0" borderId="46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7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1" fontId="0" fillId="0" borderId="58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1" fontId="0" fillId="0" borderId="58" xfId="0" applyNumberFormat="1" applyFont="1" applyBorder="1" applyAlignment="1">
      <alignment horizontal="right" vertical="center" wrapText="1"/>
    </xf>
    <xf numFmtId="0" fontId="0" fillId="0" borderId="35" xfId="0" applyFont="1" applyBorder="1" applyAlignment="1" quotePrefix="1">
      <alignment horizontal="right" vertical="center"/>
    </xf>
    <xf numFmtId="1" fontId="0" fillId="0" borderId="35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 quotePrefix="1">
      <alignment horizontal="right" vertic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/>
    </xf>
    <xf numFmtId="3" fontId="0" fillId="0" borderId="60" xfId="0" applyNumberFormat="1" applyFont="1" applyBorder="1" applyAlignment="1">
      <alignment horizontal="right" vertical="center"/>
    </xf>
    <xf numFmtId="3" fontId="0" fillId="0" borderId="61" xfId="0" applyNumberFormat="1" applyFont="1" applyBorder="1" applyAlignment="1">
      <alignment horizontal="right" vertical="center"/>
    </xf>
    <xf numFmtId="1" fontId="3" fillId="0" borderId="62" xfId="0" applyNumberFormat="1" applyFont="1" applyBorder="1" applyAlignment="1">
      <alignment horizontal="right" vertical="center" wrapText="1"/>
    </xf>
    <xf numFmtId="1" fontId="0" fillId="0" borderId="63" xfId="0" applyNumberFormat="1" applyFont="1" applyBorder="1" applyAlignment="1">
      <alignment horizontal="right" vertical="center" wrapText="1"/>
    </xf>
    <xf numFmtId="1" fontId="0" fillId="0" borderId="62" xfId="0" applyNumberFormat="1" applyFont="1" applyBorder="1" applyAlignment="1">
      <alignment horizontal="right" vertical="center" wrapText="1"/>
    </xf>
    <xf numFmtId="1" fontId="0" fillId="0" borderId="64" xfId="0" applyNumberFormat="1" applyFont="1" applyBorder="1" applyAlignment="1">
      <alignment horizontal="right" vertical="center" wrapText="1"/>
    </xf>
    <xf numFmtId="1" fontId="0" fillId="0" borderId="65" xfId="0" applyNumberFormat="1" applyFont="1" applyBorder="1" applyAlignment="1">
      <alignment horizontal="right" vertical="center" wrapText="1"/>
    </xf>
    <xf numFmtId="1" fontId="0" fillId="0" borderId="66" xfId="0" applyNumberFormat="1" applyFont="1" applyBorder="1" applyAlignment="1">
      <alignment horizontal="right" vertical="center" wrapText="1"/>
    </xf>
    <xf numFmtId="0" fontId="0" fillId="0" borderId="63" xfId="0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left" vertical="center"/>
    </xf>
    <xf numFmtId="0" fontId="0" fillId="0" borderId="45" xfId="0" applyFont="1" applyBorder="1" applyAlignment="1">
      <alignment horizontal="right" vertical="center"/>
    </xf>
    <xf numFmtId="9" fontId="5" fillId="0" borderId="45" xfId="0" applyNumberFormat="1" applyFont="1" applyBorder="1" applyAlignment="1">
      <alignment horizontal="right" vertical="center"/>
    </xf>
    <xf numFmtId="0" fontId="0" fillId="0" borderId="45" xfId="0" applyFont="1" applyBorder="1" applyAlignment="1" quotePrefix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 quotePrefix="1">
      <alignment horizontal="right" vertical="center"/>
    </xf>
    <xf numFmtId="0" fontId="0" fillId="0" borderId="18" xfId="0" applyFont="1" applyBorder="1" applyAlignment="1">
      <alignment horizontal="right" vertical="center"/>
    </xf>
    <xf numFmtId="1" fontId="0" fillId="0" borderId="21" xfId="0" applyNumberFormat="1" applyFont="1" applyBorder="1" applyAlignment="1">
      <alignment horizontal="right" vertical="center" wrapText="1"/>
    </xf>
    <xf numFmtId="0" fontId="0" fillId="0" borderId="67" xfId="0" applyFont="1" applyBorder="1" applyAlignment="1">
      <alignment horizontal="right" vertical="center"/>
    </xf>
    <xf numFmtId="0" fontId="0" fillId="0" borderId="55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24" borderId="35" xfId="0" applyFont="1" applyFill="1" applyBorder="1" applyAlignment="1">
      <alignment horizontal="left" vertical="center"/>
    </xf>
    <xf numFmtId="0" fontId="0" fillId="0" borderId="55" xfId="0" applyFont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left" vertical="center" wrapText="1"/>
    </xf>
    <xf numFmtId="3" fontId="0" fillId="4" borderId="69" xfId="0" applyNumberFormat="1" applyFont="1" applyFill="1" applyBorder="1" applyAlignment="1">
      <alignment horizontal="right" vertical="center"/>
    </xf>
    <xf numFmtId="3" fontId="3" fillId="4" borderId="69" xfId="0" applyNumberFormat="1" applyFont="1" applyFill="1" applyBorder="1" applyAlignment="1">
      <alignment horizontal="right" vertical="center" wrapText="1"/>
    </xf>
    <xf numFmtId="3" fontId="3" fillId="4" borderId="70" xfId="0" applyNumberFormat="1" applyFont="1" applyFill="1" applyBorder="1" applyAlignment="1">
      <alignment horizontal="righ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3" fillId="4" borderId="69" xfId="0" applyFont="1" applyFill="1" applyBorder="1" applyAlignment="1">
      <alignment horizontal="left" vertical="center" wrapText="1"/>
    </xf>
    <xf numFmtId="0" fontId="3" fillId="4" borderId="69" xfId="0" applyFont="1" applyFill="1" applyBorder="1" applyAlignment="1">
      <alignment horizontal="left" vertical="center"/>
    </xf>
    <xf numFmtId="0" fontId="3" fillId="4" borderId="69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1" fontId="5" fillId="4" borderId="69" xfId="0" applyNumberFormat="1" applyFont="1" applyFill="1" applyBorder="1" applyAlignment="1">
      <alignment horizontal="right" vertical="center"/>
    </xf>
    <xf numFmtId="1" fontId="0" fillId="4" borderId="36" xfId="0" applyNumberFormat="1" applyFont="1" applyFill="1" applyBorder="1" applyAlignment="1">
      <alignment horizontal="right" vertical="center" wrapText="1"/>
    </xf>
    <xf numFmtId="0" fontId="0" fillId="0" borderId="3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11" borderId="35" xfId="0" applyFill="1" applyBorder="1" applyAlignment="1">
      <alignment/>
    </xf>
    <xf numFmtId="0" fontId="0" fillId="0" borderId="35" xfId="0" applyBorder="1" applyAlignment="1">
      <alignment/>
    </xf>
    <xf numFmtId="2" fontId="0" fillId="11" borderId="35" xfId="0" applyNumberFormat="1" applyFill="1" applyBorder="1" applyAlignment="1">
      <alignment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right" vertical="center"/>
    </xf>
    <xf numFmtId="173" fontId="0" fillId="0" borderId="0" xfId="0" applyNumberFormat="1" applyAlignment="1">
      <alignment/>
    </xf>
    <xf numFmtId="0" fontId="0" fillId="25" borderId="0" xfId="0" applyFill="1" applyAlignment="1">
      <alignment/>
    </xf>
    <xf numFmtId="0" fontId="0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9" fontId="0" fillId="0" borderId="0" xfId="0" applyNumberFormat="1" applyFont="1" applyBorder="1" applyAlignment="1">
      <alignment horizontal="right" vertical="center"/>
    </xf>
    <xf numFmtId="0" fontId="0" fillId="26" borderId="0" xfId="0" applyFill="1" applyAlignment="1">
      <alignment/>
    </xf>
    <xf numFmtId="1" fontId="0" fillId="0" borderId="35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1" fontId="0" fillId="0" borderId="36" xfId="0" applyNumberFormat="1" applyFont="1" applyFill="1" applyBorder="1" applyAlignment="1">
      <alignment horizontal="right" vertical="center" wrapText="1"/>
    </xf>
    <xf numFmtId="1" fontId="0" fillId="0" borderId="35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right" vertical="center"/>
    </xf>
    <xf numFmtId="1" fontId="0" fillId="0" borderId="35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 vertical="center"/>
    </xf>
    <xf numFmtId="1" fontId="0" fillId="0" borderId="45" xfId="0" applyNumberFormat="1" applyFont="1" applyFill="1" applyBorder="1" applyAlignment="1">
      <alignment horizontal="right" vertical="center"/>
    </xf>
    <xf numFmtId="168" fontId="0" fillId="0" borderId="3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26" borderId="0" xfId="0" applyFill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168" fontId="0" fillId="0" borderId="45" xfId="0" applyNumberFormat="1" applyFont="1" applyFill="1" applyBorder="1" applyAlignment="1">
      <alignment horizontal="right" vertical="center"/>
    </xf>
    <xf numFmtId="1" fontId="26" fillId="0" borderId="36" xfId="0" applyNumberFormat="1" applyFont="1" applyFill="1" applyBorder="1" applyAlignment="1">
      <alignment horizontal="right" vertical="center" wrapText="1"/>
    </xf>
    <xf numFmtId="0" fontId="26" fillId="0" borderId="3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2.50390625" style="0" customWidth="1"/>
    <col min="2" max="2" width="14.75390625" style="0" customWidth="1"/>
    <col min="3" max="3" width="19.75390625" style="0" customWidth="1"/>
  </cols>
  <sheetData>
    <row r="1" spans="1:4" ht="12">
      <c r="A1" s="146" t="s">
        <v>146</v>
      </c>
      <c r="B1" s="146" t="s">
        <v>148</v>
      </c>
      <c r="D1" s="144"/>
    </row>
    <row r="2" spans="1:4" ht="12">
      <c r="A2" s="147" t="s">
        <v>147</v>
      </c>
      <c r="B2" s="147">
        <v>0</v>
      </c>
      <c r="C2" s="145"/>
      <c r="D2" s="145"/>
    </row>
    <row r="3" spans="1:4" ht="12">
      <c r="A3" s="147" t="s">
        <v>183</v>
      </c>
      <c r="B3" s="147">
        <v>12000</v>
      </c>
      <c r="C3" s="145"/>
      <c r="D3" s="145"/>
    </row>
    <row r="4" spans="1:4" ht="12">
      <c r="A4" s="147" t="s">
        <v>184</v>
      </c>
      <c r="B4" s="147">
        <v>18000</v>
      </c>
      <c r="C4" s="145"/>
      <c r="D4" s="145"/>
    </row>
    <row r="5" spans="1:4" ht="12">
      <c r="A5" s="147" t="s">
        <v>185</v>
      </c>
      <c r="B5" s="147">
        <v>20000</v>
      </c>
      <c r="C5" s="145"/>
      <c r="D5" s="145"/>
    </row>
    <row r="6" spans="1:4" ht="12">
      <c r="A6" s="147" t="s">
        <v>186</v>
      </c>
      <c r="B6" s="147">
        <v>5000</v>
      </c>
      <c r="C6" s="145"/>
      <c r="D6" s="145"/>
    </row>
    <row r="7" spans="1:2" ht="12">
      <c r="A7" s="147" t="s">
        <v>149</v>
      </c>
      <c r="B7" s="147">
        <f>SUM(B2:B6)</f>
        <v>55000</v>
      </c>
    </row>
    <row r="8" spans="1:2" ht="12">
      <c r="A8" s="146" t="s">
        <v>150</v>
      </c>
      <c r="B8" s="184">
        <f>B7*A9</f>
        <v>63249.99999999999</v>
      </c>
    </row>
    <row r="9" spans="1:2" ht="12">
      <c r="A9" s="146">
        <v>1.15</v>
      </c>
      <c r="B9" s="184"/>
    </row>
    <row r="10" spans="1:2" ht="12">
      <c r="A10" s="146" t="s">
        <v>151</v>
      </c>
      <c r="B10" s="185">
        <f>B8*A11</f>
        <v>758999.9999999999</v>
      </c>
    </row>
    <row r="11" spans="1:2" ht="12">
      <c r="A11" s="148">
        <v>12</v>
      </c>
      <c r="B11" s="186"/>
    </row>
    <row r="12" spans="1:2" ht="12">
      <c r="A12" s="146" t="s">
        <v>152</v>
      </c>
      <c r="B12" s="187">
        <f>B10*A13</f>
        <v>198857.99999999997</v>
      </c>
    </row>
    <row r="13" spans="1:2" ht="12">
      <c r="A13" s="146">
        <v>0.262</v>
      </c>
      <c r="B13" s="188"/>
    </row>
  </sheetData>
  <sheetProtection/>
  <mergeCells count="3">
    <mergeCell ref="B8:B9"/>
    <mergeCell ref="B10:B11"/>
    <mergeCell ref="B12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714"/>
  <sheetViews>
    <sheetView tabSelected="1" zoomScale="110" zoomScaleNormal="110" zoomScalePageLayoutView="0" workbookViewId="0" topLeftCell="A1">
      <pane xSplit="1" topLeftCell="B1" activePane="topRight" state="frozen"/>
      <selection pane="topLeft" activeCell="A106" sqref="A106"/>
      <selection pane="topRight" activeCell="C26" sqref="C26"/>
    </sheetView>
  </sheetViews>
  <sheetFormatPr defaultColWidth="9.00390625" defaultRowHeight="12.75"/>
  <cols>
    <col min="1" max="1" width="54.00390625" style="1" customWidth="1"/>
    <col min="2" max="2" width="10.875" style="2" customWidth="1"/>
    <col min="3" max="3" width="14.50390625" style="2" customWidth="1"/>
    <col min="4" max="4" width="8.00390625" style="2" customWidth="1"/>
    <col min="5" max="5" width="7.875" style="89" customWidth="1"/>
    <col min="6" max="32" width="9.125" style="89" customWidth="1"/>
    <col min="33" max="16384" width="9.125" style="3" customWidth="1"/>
  </cols>
  <sheetData>
    <row r="1" spans="1:4" ht="15.75" thickBot="1">
      <c r="A1" s="189" t="s">
        <v>127</v>
      </c>
      <c r="B1" s="189"/>
      <c r="C1" s="189"/>
      <c r="D1" s="189"/>
    </row>
    <row r="2" spans="1:5" s="6" customFormat="1" ht="13.5" customHeight="1" thickBot="1">
      <c r="A2" s="77" t="s">
        <v>136</v>
      </c>
      <c r="B2" s="5"/>
      <c r="C2" s="5"/>
      <c r="D2" s="5"/>
      <c r="E2" s="100"/>
    </row>
    <row r="3" spans="1:5" ht="37.5" customHeight="1" thickBot="1">
      <c r="A3" s="130" t="s">
        <v>0</v>
      </c>
      <c r="B3" s="164" t="s">
        <v>224</v>
      </c>
      <c r="C3" s="158" t="s">
        <v>225</v>
      </c>
      <c r="D3" s="159" t="s">
        <v>9</v>
      </c>
      <c r="E3" s="142" t="s">
        <v>145</v>
      </c>
    </row>
    <row r="4" spans="1:5" ht="12">
      <c r="A4" s="18"/>
      <c r="B4" s="28"/>
      <c r="C4" s="160"/>
      <c r="D4" s="161"/>
      <c r="E4" s="142"/>
    </row>
    <row r="5" spans="1:5" ht="12.75">
      <c r="A5" s="128" t="s">
        <v>128</v>
      </c>
      <c r="B5" s="165">
        <f>SUM(B6:B18)</f>
        <v>2885</v>
      </c>
      <c r="C5" s="157">
        <f>SUM(C6:C18)</f>
        <v>3375.35</v>
      </c>
      <c r="D5" s="162">
        <f>C5/B5*100</f>
        <v>116.99653379549393</v>
      </c>
      <c r="E5" s="142"/>
    </row>
    <row r="6" spans="1:5" ht="12">
      <c r="A6" s="126" t="s">
        <v>160</v>
      </c>
      <c r="B6" s="166"/>
      <c r="C6" s="163">
        <f>(B6)+(B6)*0.17</f>
        <v>0</v>
      </c>
      <c r="D6" s="162" t="e">
        <f>C6/B6*100</f>
        <v>#DIV/0!</v>
      </c>
      <c r="E6" s="142"/>
    </row>
    <row r="7" spans="1:5" ht="12">
      <c r="A7" s="126"/>
      <c r="B7" s="163"/>
      <c r="C7" s="163"/>
      <c r="D7" s="162"/>
      <c r="E7" s="142"/>
    </row>
    <row r="8" spans="1:5" ht="12">
      <c r="A8" s="126" t="s">
        <v>129</v>
      </c>
      <c r="B8" s="165">
        <v>2400</v>
      </c>
      <c r="C8" s="163">
        <f aca="true" t="shared" si="0" ref="C8:C16">(B8)+(B8)*0.17</f>
        <v>2808</v>
      </c>
      <c r="D8" s="162">
        <f aca="true" t="shared" si="1" ref="D8:D16">C8/B8*100</f>
        <v>117</v>
      </c>
      <c r="E8" s="142"/>
    </row>
    <row r="9" spans="1:5" ht="12">
      <c r="A9" s="126"/>
      <c r="B9" s="154"/>
      <c r="C9" s="163"/>
      <c r="D9" s="162"/>
      <c r="E9" s="142"/>
    </row>
    <row r="10" spans="1:5" ht="12">
      <c r="A10" s="129" t="s">
        <v>130</v>
      </c>
      <c r="B10" s="157">
        <v>0</v>
      </c>
      <c r="C10" s="163">
        <f t="shared" si="0"/>
        <v>0</v>
      </c>
      <c r="D10" s="162" t="e">
        <f t="shared" si="1"/>
        <v>#DIV/0!</v>
      </c>
      <c r="E10" s="142"/>
    </row>
    <row r="11" spans="1:5" ht="12">
      <c r="A11" s="126"/>
      <c r="B11" s="154"/>
      <c r="C11" s="163"/>
      <c r="D11" s="162"/>
      <c r="E11" s="142"/>
    </row>
    <row r="12" spans="1:5" ht="12">
      <c r="A12" s="126" t="s">
        <v>139</v>
      </c>
      <c r="B12" s="167">
        <v>0</v>
      </c>
      <c r="C12" s="163">
        <f t="shared" si="0"/>
        <v>0</v>
      </c>
      <c r="D12" s="162" t="e">
        <f t="shared" si="1"/>
        <v>#DIV/0!</v>
      </c>
      <c r="E12" s="142"/>
    </row>
    <row r="13" spans="1:5" ht="12">
      <c r="A13" s="126"/>
      <c r="B13" s="154"/>
      <c r="C13" s="163"/>
      <c r="D13" s="162"/>
      <c r="E13" s="142"/>
    </row>
    <row r="14" spans="1:5" ht="12">
      <c r="A14" s="126" t="s">
        <v>140</v>
      </c>
      <c r="B14" s="154">
        <v>480</v>
      </c>
      <c r="C14" s="163">
        <f t="shared" si="0"/>
        <v>561.6</v>
      </c>
      <c r="D14" s="162">
        <f t="shared" si="1"/>
        <v>117.00000000000001</v>
      </c>
      <c r="E14" s="142"/>
    </row>
    <row r="15" spans="1:5" ht="12">
      <c r="A15" s="126"/>
      <c r="B15" s="154"/>
      <c r="C15" s="163"/>
      <c r="D15" s="162"/>
      <c r="E15" s="142"/>
    </row>
    <row r="16" spans="1:5" ht="12">
      <c r="A16" s="126" t="s">
        <v>142</v>
      </c>
      <c r="B16" s="154">
        <v>0</v>
      </c>
      <c r="C16" s="163">
        <f t="shared" si="0"/>
        <v>0</v>
      </c>
      <c r="D16" s="162" t="e">
        <f t="shared" si="1"/>
        <v>#DIV/0!</v>
      </c>
      <c r="E16" s="142"/>
    </row>
    <row r="17" spans="1:5" ht="12">
      <c r="A17" s="126"/>
      <c r="B17" s="154"/>
      <c r="C17" s="154"/>
      <c r="D17" s="162"/>
      <c r="E17" s="142"/>
    </row>
    <row r="18" spans="1:5" ht="12">
      <c r="A18" s="126" t="s">
        <v>106</v>
      </c>
      <c r="B18" s="165">
        <v>5</v>
      </c>
      <c r="C18" s="169">
        <f>(B18)+(B18)*0.15</f>
        <v>5.75</v>
      </c>
      <c r="D18" s="162">
        <f>C18/B18*100</f>
        <v>114.99999999999999</v>
      </c>
      <c r="E18" s="142"/>
    </row>
    <row r="19" spans="1:5" ht="12.75">
      <c r="A19" s="128" t="s">
        <v>131</v>
      </c>
      <c r="B19" s="165">
        <f>SUM(B20:B48)</f>
        <v>2734.15449</v>
      </c>
      <c r="C19" s="169">
        <f>SUM(C20:C48)</f>
        <v>2911.5931125</v>
      </c>
      <c r="D19" s="162">
        <f>C19/B19*100</f>
        <v>106.48970726229885</v>
      </c>
      <c r="E19" s="142"/>
    </row>
    <row r="20" spans="1:5" ht="12.75">
      <c r="A20" s="128" t="s">
        <v>141</v>
      </c>
      <c r="B20" s="165">
        <v>344.9</v>
      </c>
      <c r="C20" s="169">
        <f>(B20)+(B20)*0.25</f>
        <v>431.125</v>
      </c>
      <c r="D20" s="162">
        <f aca="true" t="shared" si="2" ref="D20:D55">C20/B20*100</f>
        <v>125</v>
      </c>
      <c r="E20" s="142"/>
    </row>
    <row r="21" spans="1:5" ht="12">
      <c r="A21" s="126" t="s">
        <v>107</v>
      </c>
      <c r="B21" s="167">
        <v>84</v>
      </c>
      <c r="C21" s="169">
        <f>(B21)+(B21)*0.25</f>
        <v>105</v>
      </c>
      <c r="D21" s="162">
        <f t="shared" si="2"/>
        <v>125</v>
      </c>
      <c r="E21" s="142"/>
    </row>
    <row r="22" spans="1:32" s="178" customFormat="1" ht="12">
      <c r="A22" s="126" t="s">
        <v>108</v>
      </c>
      <c r="B22" s="154">
        <v>5</v>
      </c>
      <c r="C22" s="169">
        <v>5</v>
      </c>
      <c r="D22" s="162">
        <f t="shared" si="2"/>
        <v>100</v>
      </c>
      <c r="E22" s="176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</row>
    <row r="23" spans="1:32" s="181" customFormat="1" ht="12">
      <c r="A23" s="126" t="s">
        <v>109</v>
      </c>
      <c r="B23" s="154">
        <v>125</v>
      </c>
      <c r="C23" s="169">
        <f>(B23)+(B23)*0.25</f>
        <v>156.25</v>
      </c>
      <c r="D23" s="162">
        <f t="shared" si="2"/>
        <v>125</v>
      </c>
      <c r="E23" s="179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5" ht="12.75">
      <c r="A24" s="139" t="s">
        <v>110</v>
      </c>
      <c r="B24" s="154">
        <v>600</v>
      </c>
      <c r="C24" s="154">
        <f>(B24)+(B24)*0.1</f>
        <v>660</v>
      </c>
      <c r="D24" s="162">
        <f t="shared" si="2"/>
        <v>110.00000000000001</v>
      </c>
      <c r="E24" s="142"/>
    </row>
    <row r="25" spans="1:32" s="181" customFormat="1" ht="12.75">
      <c r="A25" s="139" t="s">
        <v>111</v>
      </c>
      <c r="B25" s="157">
        <f>(B24)*0.34</f>
        <v>204.00000000000003</v>
      </c>
      <c r="C25" s="157">
        <f>(C24)*0.34</f>
        <v>224.4</v>
      </c>
      <c r="D25" s="162">
        <f t="shared" si="2"/>
        <v>109.99999999999999</v>
      </c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</row>
    <row r="26" spans="1:5" ht="12">
      <c r="A26" s="153" t="s">
        <v>112</v>
      </c>
      <c r="B26" s="154">
        <v>0</v>
      </c>
      <c r="C26" s="154">
        <v>0</v>
      </c>
      <c r="D26" s="162" t="e">
        <f t="shared" si="2"/>
        <v>#DIV/0!</v>
      </c>
      <c r="E26" s="142"/>
    </row>
    <row r="27" spans="1:5" ht="12">
      <c r="A27" s="153" t="s">
        <v>113</v>
      </c>
      <c r="B27" s="154">
        <v>0</v>
      </c>
      <c r="C27" s="154">
        <v>0</v>
      </c>
      <c r="D27" s="162" t="e">
        <f t="shared" si="2"/>
        <v>#DIV/0!</v>
      </c>
      <c r="E27" s="142"/>
    </row>
    <row r="28" spans="1:5" ht="12">
      <c r="A28" s="153" t="s">
        <v>114</v>
      </c>
      <c r="B28" s="154">
        <v>80</v>
      </c>
      <c r="C28" s="154">
        <v>60</v>
      </c>
      <c r="D28" s="162">
        <f t="shared" si="2"/>
        <v>75</v>
      </c>
      <c r="E28" s="142"/>
    </row>
    <row r="29" spans="1:5" ht="24.75">
      <c r="A29" s="153" t="s">
        <v>115</v>
      </c>
      <c r="B29" s="154">
        <v>0</v>
      </c>
      <c r="C29" s="154">
        <v>0</v>
      </c>
      <c r="D29" s="162" t="e">
        <f t="shared" si="2"/>
        <v>#DIV/0!</v>
      </c>
      <c r="E29" s="142"/>
    </row>
    <row r="30" spans="1:32" s="181" customFormat="1" ht="24.75">
      <c r="A30" s="126" t="s">
        <v>144</v>
      </c>
      <c r="B30" s="154">
        <v>206</v>
      </c>
      <c r="C30" s="154">
        <v>10</v>
      </c>
      <c r="D30" s="162">
        <f t="shared" si="2"/>
        <v>4.854368932038835</v>
      </c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</row>
    <row r="31" spans="1:5" ht="12">
      <c r="A31" s="126" t="s">
        <v>116</v>
      </c>
      <c r="B31" s="154">
        <v>0</v>
      </c>
      <c r="C31" s="154">
        <f aca="true" t="shared" si="3" ref="C31:C40">(B31)+(B31)*0.25</f>
        <v>0</v>
      </c>
      <c r="D31" s="162" t="e">
        <f t="shared" si="2"/>
        <v>#DIV/0!</v>
      </c>
      <c r="E31" s="142"/>
    </row>
    <row r="32" spans="1:5" ht="12">
      <c r="A32" s="153" t="s">
        <v>137</v>
      </c>
      <c r="B32" s="154">
        <v>0</v>
      </c>
      <c r="C32" s="154">
        <f t="shared" si="3"/>
        <v>0</v>
      </c>
      <c r="D32" s="162" t="e">
        <f t="shared" si="2"/>
        <v>#DIV/0!</v>
      </c>
      <c r="E32" s="142"/>
    </row>
    <row r="33" spans="1:32" s="181" customFormat="1" ht="12">
      <c r="A33" s="153" t="s">
        <v>125</v>
      </c>
      <c r="B33" s="154">
        <v>120</v>
      </c>
      <c r="C33" s="169">
        <f t="shared" si="3"/>
        <v>150</v>
      </c>
      <c r="D33" s="162">
        <f t="shared" si="2"/>
        <v>125</v>
      </c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</row>
    <row r="34" spans="1:32" s="181" customFormat="1" ht="12">
      <c r="A34" s="153" t="s">
        <v>117</v>
      </c>
      <c r="B34" s="154">
        <v>200</v>
      </c>
      <c r="C34" s="169">
        <f t="shared" si="3"/>
        <v>250</v>
      </c>
      <c r="D34" s="162">
        <f t="shared" si="2"/>
        <v>125</v>
      </c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</row>
    <row r="35" spans="1:5" ht="12">
      <c r="A35" s="153" t="s">
        <v>132</v>
      </c>
      <c r="B35" s="154">
        <v>0</v>
      </c>
      <c r="C35" s="169">
        <f t="shared" si="3"/>
        <v>0</v>
      </c>
      <c r="D35" s="162" t="e">
        <f t="shared" si="2"/>
        <v>#DIV/0!</v>
      </c>
      <c r="E35" s="142"/>
    </row>
    <row r="36" spans="1:5" ht="12">
      <c r="A36" s="126" t="s">
        <v>118</v>
      </c>
      <c r="B36" s="154">
        <v>0.98</v>
      </c>
      <c r="C36" s="169">
        <f t="shared" si="3"/>
        <v>1.225</v>
      </c>
      <c r="D36" s="162">
        <f t="shared" si="2"/>
        <v>125.00000000000003</v>
      </c>
      <c r="E36" s="142"/>
    </row>
    <row r="37" spans="1:32" s="178" customFormat="1" ht="12">
      <c r="A37" s="153" t="s">
        <v>171</v>
      </c>
      <c r="B37" s="169">
        <f>0.0001*(B20)+0.0001*(B6)+0.0001*(B8)</f>
        <v>0.27449</v>
      </c>
      <c r="C37" s="169">
        <f>(B37)+(B37)*0.25</f>
        <v>0.34311250000000004</v>
      </c>
      <c r="D37" s="162">
        <f t="shared" si="2"/>
        <v>125</v>
      </c>
      <c r="E37" s="176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</row>
    <row r="38" spans="1:32" s="178" customFormat="1" ht="12">
      <c r="A38" s="126" t="s">
        <v>138</v>
      </c>
      <c r="B38" s="154">
        <v>380</v>
      </c>
      <c r="C38" s="154">
        <v>380</v>
      </c>
      <c r="D38" s="162">
        <f t="shared" si="2"/>
        <v>100</v>
      </c>
      <c r="E38" s="176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</row>
    <row r="39" spans="1:5" ht="12">
      <c r="A39" s="126" t="s">
        <v>119</v>
      </c>
      <c r="B39" s="154">
        <v>1.5</v>
      </c>
      <c r="C39" s="154">
        <f t="shared" si="3"/>
        <v>1.875</v>
      </c>
      <c r="D39" s="162">
        <f t="shared" si="2"/>
        <v>125</v>
      </c>
      <c r="E39" s="142"/>
    </row>
    <row r="40" spans="1:5" ht="12">
      <c r="A40" s="153" t="s">
        <v>126</v>
      </c>
      <c r="B40" s="154">
        <v>0</v>
      </c>
      <c r="C40" s="154">
        <f t="shared" si="3"/>
        <v>0</v>
      </c>
      <c r="D40" s="162" t="e">
        <f t="shared" si="2"/>
        <v>#DIV/0!</v>
      </c>
      <c r="E40" s="142"/>
    </row>
    <row r="41" spans="1:5" ht="12">
      <c r="A41" s="126" t="s">
        <v>120</v>
      </c>
      <c r="B41" s="154"/>
      <c r="C41" s="154"/>
      <c r="D41" s="162"/>
      <c r="E41" s="142"/>
    </row>
    <row r="42" spans="1:5" ht="12">
      <c r="A42" s="153" t="s">
        <v>105</v>
      </c>
      <c r="B42" s="154">
        <v>0</v>
      </c>
      <c r="C42" s="154">
        <v>0</v>
      </c>
      <c r="D42" s="162" t="e">
        <f t="shared" si="2"/>
        <v>#DIV/0!</v>
      </c>
      <c r="E42" s="142"/>
    </row>
    <row r="43" spans="1:32" s="178" customFormat="1" ht="12">
      <c r="A43" s="153" t="s">
        <v>39</v>
      </c>
      <c r="B43" s="167">
        <v>12.1</v>
      </c>
      <c r="C43" s="154">
        <v>15.125</v>
      </c>
      <c r="D43" s="162">
        <f t="shared" si="2"/>
        <v>125</v>
      </c>
      <c r="E43" s="176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</row>
    <row r="44" spans="1:32" s="178" customFormat="1" ht="12">
      <c r="A44" s="153" t="s">
        <v>40</v>
      </c>
      <c r="B44" s="154">
        <v>5</v>
      </c>
      <c r="C44" s="154">
        <f>(B44)+(B44)*0.25</f>
        <v>6.25</v>
      </c>
      <c r="D44" s="162">
        <f t="shared" si="2"/>
        <v>125</v>
      </c>
      <c r="E44" s="176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</row>
    <row r="45" spans="1:32" s="178" customFormat="1" ht="12">
      <c r="A45" s="153" t="s">
        <v>122</v>
      </c>
      <c r="B45" s="157">
        <v>357.3</v>
      </c>
      <c r="C45" s="169">
        <f>(B45)+(B45)*0.25</f>
        <v>446.625</v>
      </c>
      <c r="D45" s="162">
        <f t="shared" si="2"/>
        <v>125</v>
      </c>
      <c r="E45" s="176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</row>
    <row r="46" spans="1:32" s="178" customFormat="1" ht="12">
      <c r="A46" s="153" t="s">
        <v>169</v>
      </c>
      <c r="B46" s="165">
        <v>3</v>
      </c>
      <c r="C46" s="169">
        <v>2</v>
      </c>
      <c r="D46" s="175"/>
      <c r="E46" s="176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</row>
    <row r="47" spans="1:32" s="178" customFormat="1" ht="12">
      <c r="A47" s="153" t="s">
        <v>168</v>
      </c>
      <c r="B47" s="167">
        <v>0</v>
      </c>
      <c r="C47" s="154">
        <f>(B47)+(B47)*0.25</f>
        <v>0</v>
      </c>
      <c r="D47" s="162">
        <v>0</v>
      </c>
      <c r="E47" s="176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</row>
    <row r="48" spans="1:5" ht="12.75" thickBot="1">
      <c r="A48" s="127" t="s">
        <v>121</v>
      </c>
      <c r="B48" s="168">
        <v>5.1</v>
      </c>
      <c r="C48" s="174">
        <f>(B48)+(B48)*0.25</f>
        <v>6.375</v>
      </c>
      <c r="D48" s="162">
        <f t="shared" si="2"/>
        <v>125</v>
      </c>
      <c r="E48" s="142"/>
    </row>
    <row r="49" spans="1:5" ht="13.5" thickBot="1" thickTop="1">
      <c r="A49" s="136" t="s">
        <v>123</v>
      </c>
      <c r="B49" s="132">
        <f>B5</f>
        <v>2885</v>
      </c>
      <c r="C49" s="132">
        <f>C5</f>
        <v>3375.35</v>
      </c>
      <c r="D49" s="141">
        <f t="shared" si="2"/>
        <v>116.99653379549393</v>
      </c>
      <c r="E49" s="142"/>
    </row>
    <row r="50" spans="1:5" ht="13.5" thickBot="1" thickTop="1">
      <c r="A50" s="135" t="s">
        <v>124</v>
      </c>
      <c r="B50" s="132">
        <f>SUM(B20:B48)</f>
        <v>2734.15449</v>
      </c>
      <c r="C50" s="132">
        <f>C19</f>
        <v>2911.5931125</v>
      </c>
      <c r="D50" s="141">
        <f t="shared" si="2"/>
        <v>106.48970726229885</v>
      </c>
      <c r="E50" s="142"/>
    </row>
    <row r="51" spans="1:32" s="21" customFormat="1" ht="13.5" thickBot="1" thickTop="1">
      <c r="A51" s="131" t="s">
        <v>5</v>
      </c>
      <c r="B51" s="134">
        <f>B49-B50</f>
        <v>150.8455100000001</v>
      </c>
      <c r="C51" s="134">
        <f>C49-C50</f>
        <v>463.7568874999997</v>
      </c>
      <c r="D51" s="141">
        <f t="shared" si="2"/>
        <v>307.4383105602543</v>
      </c>
      <c r="E51" s="143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</row>
    <row r="52" spans="1:5" ht="13.5" thickBot="1" thickTop="1">
      <c r="A52" s="137" t="s">
        <v>143</v>
      </c>
      <c r="B52" s="132">
        <f>B51*0.2</f>
        <v>30.169102000000024</v>
      </c>
      <c r="C52" s="132">
        <f>C51*0.2</f>
        <v>92.75137749999995</v>
      </c>
      <c r="D52" s="141">
        <f t="shared" si="2"/>
        <v>307.43831056025425</v>
      </c>
      <c r="E52" s="142"/>
    </row>
    <row r="53" spans="1:5" ht="13.5" thickBot="1" thickTop="1">
      <c r="A53" s="138" t="s">
        <v>133</v>
      </c>
      <c r="B53" s="132">
        <f>B51-B52</f>
        <v>120.67640800000008</v>
      </c>
      <c r="C53" s="132">
        <f>C51-C52</f>
        <v>371.0055099999998</v>
      </c>
      <c r="D53" s="141">
        <f t="shared" si="2"/>
        <v>307.4383105602543</v>
      </c>
      <c r="E53" s="142"/>
    </row>
    <row r="54" spans="1:5" ht="13.5" thickBot="1" thickTop="1">
      <c r="A54" s="138" t="s">
        <v>134</v>
      </c>
      <c r="B54" s="140">
        <v>0</v>
      </c>
      <c r="C54" s="140">
        <v>0</v>
      </c>
      <c r="D54" s="141" t="e">
        <f t="shared" si="2"/>
        <v>#DIV/0!</v>
      </c>
      <c r="E54" s="142"/>
    </row>
    <row r="55" spans="1:5" ht="13.5" thickBot="1" thickTop="1">
      <c r="A55" s="138" t="s">
        <v>135</v>
      </c>
      <c r="B55" s="133">
        <f>B53-B54</f>
        <v>120.67640800000008</v>
      </c>
      <c r="C55" s="133">
        <f>C53-C54</f>
        <v>371.0055099999998</v>
      </c>
      <c r="D55" s="141">
        <f t="shared" si="2"/>
        <v>307.4383105602543</v>
      </c>
      <c r="E55" s="142"/>
    </row>
    <row r="56" spans="1:85" ht="12.75" thickTop="1">
      <c r="A56" s="88"/>
      <c r="B56" s="85"/>
      <c r="C56" s="85"/>
      <c r="D56" s="85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</row>
    <row r="57" spans="1:85" ht="12">
      <c r="A57" s="88"/>
      <c r="B57" s="85"/>
      <c r="C57" s="85"/>
      <c r="D57" s="85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</row>
    <row r="58" spans="1:85" ht="12">
      <c r="A58" s="149" t="s">
        <v>153</v>
      </c>
      <c r="B58" s="150" t="s">
        <v>154</v>
      </c>
      <c r="C58" s="85"/>
      <c r="D58" s="85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</row>
    <row r="59" spans="1:85" ht="12">
      <c r="A59" s="88" t="s">
        <v>170</v>
      </c>
      <c r="B59" s="155">
        <v>0.05</v>
      </c>
      <c r="C59" s="85"/>
      <c r="D59" s="85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</row>
    <row r="60" spans="1:85" ht="12">
      <c r="A60" s="88" t="s">
        <v>177</v>
      </c>
      <c r="B60" s="85">
        <v>0.01</v>
      </c>
      <c r="C60" s="85"/>
      <c r="D60" s="85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</row>
    <row r="61" spans="1:85" ht="12">
      <c r="A61" s="88"/>
      <c r="B61" s="85"/>
      <c r="C61" s="85"/>
      <c r="D61" s="85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</row>
    <row r="62" spans="1:85" ht="12">
      <c r="A62" s="88"/>
      <c r="B62" s="85"/>
      <c r="C62" s="85"/>
      <c r="D62" s="85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</row>
    <row r="63" spans="1:85" ht="12">
      <c r="A63" s="88"/>
      <c r="B63" s="85"/>
      <c r="C63" s="85"/>
      <c r="D63" s="85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</row>
    <row r="64" spans="1:85" ht="12">
      <c r="A64" s="88"/>
      <c r="B64" s="85"/>
      <c r="C64" s="85"/>
      <c r="D64" s="85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</row>
    <row r="65" spans="1:85" ht="12">
      <c r="A65" s="88"/>
      <c r="B65" s="85"/>
      <c r="C65" s="85"/>
      <c r="D65" s="85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</row>
    <row r="66" spans="1:85" ht="12">
      <c r="A66" s="88"/>
      <c r="B66" s="85"/>
      <c r="C66" s="85"/>
      <c r="D66" s="85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</row>
    <row r="67" spans="1:85" ht="12">
      <c r="A67" s="88"/>
      <c r="B67" s="85"/>
      <c r="C67" s="85"/>
      <c r="D67" s="85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</row>
    <row r="68" spans="1:85" ht="12">
      <c r="A68" s="88"/>
      <c r="B68" s="85"/>
      <c r="C68" s="85"/>
      <c r="D68" s="85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</row>
    <row r="69" spans="1:85" ht="12">
      <c r="A69" s="88"/>
      <c r="B69" s="85"/>
      <c r="C69" s="85"/>
      <c r="D69" s="85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</row>
    <row r="70" spans="1:85" ht="12">
      <c r="A70" s="88"/>
      <c r="B70" s="85"/>
      <c r="C70" s="85"/>
      <c r="D70" s="85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</row>
    <row r="71" spans="1:85" ht="12">
      <c r="A71" s="88"/>
      <c r="B71" s="85"/>
      <c r="C71" s="85"/>
      <c r="D71" s="85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</row>
    <row r="72" spans="1:85" ht="12">
      <c r="A72" s="88"/>
      <c r="B72" s="85"/>
      <c r="C72" s="85"/>
      <c r="D72" s="85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</row>
    <row r="73" spans="1:85" ht="12">
      <c r="A73" s="88"/>
      <c r="B73" s="85"/>
      <c r="C73" s="85"/>
      <c r="D73" s="85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</row>
    <row r="74" spans="1:85" ht="12">
      <c r="A74" s="88"/>
      <c r="B74" s="85"/>
      <c r="C74" s="85"/>
      <c r="D74" s="85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</row>
    <row r="75" spans="1:85" ht="12">
      <c r="A75" s="88"/>
      <c r="B75" s="85"/>
      <c r="C75" s="85"/>
      <c r="D75" s="85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</row>
    <row r="76" spans="1:85" ht="12">
      <c r="A76" s="88"/>
      <c r="B76" s="85"/>
      <c r="C76" s="85"/>
      <c r="D76" s="85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</row>
    <row r="77" spans="1:85" ht="12">
      <c r="A77" s="88"/>
      <c r="B77" s="85"/>
      <c r="C77" s="85"/>
      <c r="D77" s="85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</row>
    <row r="78" spans="1:85" ht="12">
      <c r="A78" s="88"/>
      <c r="B78" s="85"/>
      <c r="C78" s="85"/>
      <c r="D78" s="85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</row>
    <row r="79" spans="1:85" ht="12">
      <c r="A79" s="88"/>
      <c r="B79" s="85"/>
      <c r="C79" s="85"/>
      <c r="D79" s="85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</row>
    <row r="80" spans="1:85" ht="12">
      <c r="A80" s="88"/>
      <c r="B80" s="85"/>
      <c r="C80" s="85"/>
      <c r="D80" s="85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</row>
    <row r="81" spans="1:85" ht="12">
      <c r="A81" s="88"/>
      <c r="B81" s="85"/>
      <c r="C81" s="85"/>
      <c r="D81" s="85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</row>
    <row r="82" spans="1:85" ht="12">
      <c r="A82" s="88"/>
      <c r="B82" s="85"/>
      <c r="C82" s="85"/>
      <c r="D82" s="85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</row>
    <row r="83" spans="1:85" ht="12">
      <c r="A83" s="88"/>
      <c r="B83" s="85"/>
      <c r="C83" s="85"/>
      <c r="D83" s="85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</row>
    <row r="84" spans="1:85" ht="12">
      <c r="A84" s="88"/>
      <c r="B84" s="85"/>
      <c r="C84" s="85"/>
      <c r="D84" s="85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</row>
    <row r="85" spans="1:85" ht="12">
      <c r="A85" s="88"/>
      <c r="B85" s="85"/>
      <c r="C85" s="85"/>
      <c r="D85" s="85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</row>
    <row r="86" spans="1:85" ht="12">
      <c r="A86" s="88"/>
      <c r="B86" s="6"/>
      <c r="C86" s="6"/>
      <c r="D86" s="6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</row>
    <row r="87" spans="1:85" ht="12">
      <c r="A87" s="88"/>
      <c r="B87" s="6"/>
      <c r="C87" s="6"/>
      <c r="D87" s="6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</row>
    <row r="88" spans="1:85" ht="12">
      <c r="A88" s="88"/>
      <c r="B88" s="6"/>
      <c r="C88" s="6"/>
      <c r="D88" s="6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</row>
    <row r="89" spans="1:85" ht="12">
      <c r="A89" s="88"/>
      <c r="B89" s="6"/>
      <c r="C89" s="6"/>
      <c r="D89" s="6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</row>
    <row r="90" spans="1:85" ht="12">
      <c r="A90" s="88"/>
      <c r="B90" s="6"/>
      <c r="C90" s="6"/>
      <c r="D90" s="6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</row>
    <row r="91" spans="1:85" ht="12">
      <c r="A91" s="88"/>
      <c r="B91" s="6"/>
      <c r="C91" s="6"/>
      <c r="D91" s="6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</row>
    <row r="92" spans="1:85" ht="12">
      <c r="A92" s="88"/>
      <c r="B92" s="6"/>
      <c r="C92" s="6"/>
      <c r="D92" s="6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</row>
    <row r="93" spans="1:85" ht="12">
      <c r="A93" s="88"/>
      <c r="B93" s="6"/>
      <c r="C93" s="6"/>
      <c r="D93" s="6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</row>
    <row r="94" spans="1:85" ht="12">
      <c r="A94" s="88"/>
      <c r="B94" s="6"/>
      <c r="C94" s="6"/>
      <c r="D94" s="6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</row>
    <row r="95" spans="1:85" ht="12">
      <c r="A95" s="88"/>
      <c r="B95" s="6"/>
      <c r="C95" s="6"/>
      <c r="D95" s="6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</row>
    <row r="96" spans="1:85" ht="12">
      <c r="A96" s="88"/>
      <c r="B96" s="6"/>
      <c r="C96" s="6"/>
      <c r="D96" s="6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</row>
    <row r="97" spans="1:85" ht="12">
      <c r="A97" s="88"/>
      <c r="B97" s="6"/>
      <c r="C97" s="6"/>
      <c r="D97" s="6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</row>
    <row r="98" spans="1:85" ht="12">
      <c r="A98" s="88"/>
      <c r="B98" s="6"/>
      <c r="C98" s="6"/>
      <c r="D98" s="6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</row>
    <row r="99" spans="1:85" ht="12">
      <c r="A99" s="88"/>
      <c r="B99" s="6"/>
      <c r="C99" s="6"/>
      <c r="D99" s="6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</row>
    <row r="100" spans="1:85" ht="12">
      <c r="A100" s="88"/>
      <c r="B100" s="6"/>
      <c r="C100" s="6"/>
      <c r="D100" s="6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</row>
    <row r="101" spans="1:85" ht="12">
      <c r="A101" s="88"/>
      <c r="B101" s="6"/>
      <c r="C101" s="6"/>
      <c r="D101" s="6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</row>
    <row r="102" spans="1:85" ht="12">
      <c r="A102" s="88"/>
      <c r="B102" s="6"/>
      <c r="C102" s="6"/>
      <c r="D102" s="6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</row>
    <row r="103" spans="1:85" ht="12">
      <c r="A103" s="88"/>
      <c r="B103" s="6"/>
      <c r="C103" s="6"/>
      <c r="D103" s="6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</row>
    <row r="104" spans="1:85" ht="12">
      <c r="A104" s="88"/>
      <c r="B104" s="6"/>
      <c r="C104" s="6"/>
      <c r="D104" s="6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</row>
    <row r="105" spans="1:85" ht="12">
      <c r="A105" s="88"/>
      <c r="B105" s="6"/>
      <c r="C105" s="6"/>
      <c r="D105" s="6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</row>
    <row r="106" spans="1:85" ht="12">
      <c r="A106" s="88"/>
      <c r="B106" s="6"/>
      <c r="C106" s="6"/>
      <c r="D106" s="6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</row>
    <row r="107" spans="1:85" ht="12">
      <c r="A107" s="88"/>
      <c r="B107" s="6"/>
      <c r="C107" s="6"/>
      <c r="D107" s="6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</row>
    <row r="108" spans="1:85" ht="12">
      <c r="A108" s="88"/>
      <c r="B108" s="6"/>
      <c r="C108" s="6"/>
      <c r="D108" s="6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</row>
    <row r="109" spans="1:85" ht="12">
      <c r="A109" s="88"/>
      <c r="B109" s="6"/>
      <c r="C109" s="6"/>
      <c r="D109" s="6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</row>
    <row r="110" spans="1:85" ht="12">
      <c r="A110" s="88"/>
      <c r="B110" s="6"/>
      <c r="C110" s="6"/>
      <c r="D110" s="6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</row>
    <row r="111" spans="1:85" ht="12">
      <c r="A111" s="88"/>
      <c r="B111" s="6"/>
      <c r="C111" s="6"/>
      <c r="D111" s="6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</row>
    <row r="112" spans="1:85" ht="12">
      <c r="A112" s="88"/>
      <c r="B112" s="6"/>
      <c r="C112" s="6"/>
      <c r="D112" s="6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</row>
    <row r="113" spans="1:85" ht="12">
      <c r="A113" s="88"/>
      <c r="B113" s="6"/>
      <c r="C113" s="6"/>
      <c r="D113" s="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</row>
    <row r="114" spans="1:85" ht="12">
      <c r="A114" s="88"/>
      <c r="B114" s="6"/>
      <c r="C114" s="6"/>
      <c r="D114" s="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</row>
    <row r="115" spans="1:85" ht="12">
      <c r="A115" s="88"/>
      <c r="B115" s="6"/>
      <c r="C115" s="6"/>
      <c r="D115" s="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</row>
    <row r="116" spans="1:85" ht="12">
      <c r="A116" s="88"/>
      <c r="B116" s="6"/>
      <c r="C116" s="6"/>
      <c r="D116" s="6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</row>
    <row r="117" spans="1:85" ht="12">
      <c r="A117" s="88"/>
      <c r="B117" s="6"/>
      <c r="C117" s="6"/>
      <c r="D117" s="6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</row>
    <row r="118" spans="1:85" ht="12">
      <c r="A118" s="88"/>
      <c r="B118" s="6"/>
      <c r="C118" s="6"/>
      <c r="D118" s="6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</row>
    <row r="119" spans="1:85" ht="12">
      <c r="A119" s="88"/>
      <c r="B119" s="6"/>
      <c r="C119" s="6"/>
      <c r="D119" s="6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</row>
    <row r="120" spans="1:85" ht="12">
      <c r="A120" s="88"/>
      <c r="B120" s="6"/>
      <c r="C120" s="6"/>
      <c r="D120" s="6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</row>
    <row r="121" spans="1:85" ht="12">
      <c r="A121" s="88"/>
      <c r="B121" s="6"/>
      <c r="C121" s="6"/>
      <c r="D121" s="6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</row>
    <row r="122" spans="1:85" ht="12">
      <c r="A122" s="88"/>
      <c r="B122" s="6"/>
      <c r="C122" s="6"/>
      <c r="D122" s="6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</row>
    <row r="123" spans="1:85" ht="12">
      <c r="A123" s="88"/>
      <c r="B123" s="6"/>
      <c r="C123" s="6"/>
      <c r="D123" s="6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</row>
    <row r="124" spans="1:85" ht="12">
      <c r="A124" s="88"/>
      <c r="B124" s="6"/>
      <c r="C124" s="6"/>
      <c r="D124" s="6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</row>
    <row r="125" spans="1:85" ht="12">
      <c r="A125" s="88"/>
      <c r="B125" s="6"/>
      <c r="C125" s="6"/>
      <c r="D125" s="6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</row>
    <row r="126" spans="1:85" ht="12">
      <c r="A126" s="88"/>
      <c r="B126" s="6"/>
      <c r="C126" s="6"/>
      <c r="D126" s="6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</row>
    <row r="127" spans="1:85" ht="12">
      <c r="A127" s="88"/>
      <c r="B127" s="6"/>
      <c r="C127" s="6"/>
      <c r="D127" s="6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</row>
    <row r="128" spans="1:85" ht="12">
      <c r="A128" s="88"/>
      <c r="B128" s="6"/>
      <c r="C128" s="6"/>
      <c r="D128" s="6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</row>
    <row r="129" spans="1:85" ht="12">
      <c r="A129" s="88"/>
      <c r="B129" s="6"/>
      <c r="C129" s="6"/>
      <c r="D129" s="6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</row>
    <row r="130" spans="1:85" ht="12">
      <c r="A130" s="88"/>
      <c r="B130" s="6"/>
      <c r="C130" s="6"/>
      <c r="D130" s="6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</row>
    <row r="131" spans="1:85" ht="12">
      <c r="A131" s="88"/>
      <c r="B131" s="6"/>
      <c r="C131" s="6"/>
      <c r="D131" s="6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</row>
    <row r="132" spans="1:85" ht="12">
      <c r="A132" s="88"/>
      <c r="B132" s="6"/>
      <c r="C132" s="6"/>
      <c r="D132" s="6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</row>
    <row r="133" spans="1:85" ht="12">
      <c r="A133" s="88"/>
      <c r="B133" s="6"/>
      <c r="C133" s="6"/>
      <c r="D133" s="6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</row>
    <row r="134" spans="1:85" ht="12">
      <c r="A134" s="88"/>
      <c r="B134" s="6"/>
      <c r="C134" s="6"/>
      <c r="D134" s="6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</row>
    <row r="135" spans="1:85" ht="12">
      <c r="A135" s="88"/>
      <c r="B135" s="6"/>
      <c r="C135" s="6"/>
      <c r="D135" s="6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</row>
    <row r="136" spans="1:85" ht="12">
      <c r="A136" s="88"/>
      <c r="B136" s="6"/>
      <c r="C136" s="6"/>
      <c r="D136" s="6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</row>
    <row r="137" spans="1:85" ht="12">
      <c r="A137" s="88"/>
      <c r="B137" s="6"/>
      <c r="C137" s="6"/>
      <c r="D137" s="6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</row>
    <row r="138" spans="1:85" ht="12">
      <c r="A138" s="88"/>
      <c r="B138" s="6"/>
      <c r="C138" s="6"/>
      <c r="D138" s="6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</row>
    <row r="139" spans="1:85" ht="12">
      <c r="A139" s="88"/>
      <c r="B139" s="6"/>
      <c r="C139" s="6"/>
      <c r="D139" s="6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</row>
    <row r="140" spans="1:85" ht="12">
      <c r="A140" s="88"/>
      <c r="B140" s="6"/>
      <c r="C140" s="6"/>
      <c r="D140" s="6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</row>
    <row r="141" spans="1:85" ht="12">
      <c r="A141" s="88"/>
      <c r="B141" s="6"/>
      <c r="C141" s="6"/>
      <c r="D141" s="6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</row>
    <row r="142" spans="1:85" ht="12">
      <c r="A142" s="88"/>
      <c r="B142" s="6"/>
      <c r="C142" s="6"/>
      <c r="D142" s="6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</row>
    <row r="143" spans="1:85" ht="12">
      <c r="A143" s="88"/>
      <c r="B143" s="6"/>
      <c r="C143" s="6"/>
      <c r="D143" s="6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</row>
    <row r="144" spans="1:85" ht="12">
      <c r="A144" s="88"/>
      <c r="B144" s="6"/>
      <c r="C144" s="6"/>
      <c r="D144" s="6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</row>
    <row r="145" spans="1:85" ht="12">
      <c r="A145" s="88"/>
      <c r="B145" s="6"/>
      <c r="C145" s="6"/>
      <c r="D145" s="6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</row>
    <row r="146" spans="1:85" ht="12">
      <c r="A146" s="88"/>
      <c r="B146" s="6"/>
      <c r="C146" s="6"/>
      <c r="D146" s="6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</row>
    <row r="147" spans="1:85" ht="12">
      <c r="A147" s="88"/>
      <c r="B147" s="6"/>
      <c r="C147" s="6"/>
      <c r="D147" s="6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</row>
    <row r="148" spans="1:85" ht="12">
      <c r="A148" s="88"/>
      <c r="B148" s="6"/>
      <c r="C148" s="6"/>
      <c r="D148" s="6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</row>
    <row r="149" spans="1:85" ht="12">
      <c r="A149" s="88"/>
      <c r="B149" s="6"/>
      <c r="C149" s="6"/>
      <c r="D149" s="6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</row>
    <row r="150" spans="1:85" ht="12">
      <c r="A150" s="88"/>
      <c r="B150" s="6"/>
      <c r="C150" s="6"/>
      <c r="D150" s="6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</row>
    <row r="151" spans="1:85" ht="12">
      <c r="A151" s="88"/>
      <c r="B151" s="6"/>
      <c r="C151" s="6"/>
      <c r="D151" s="6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</row>
    <row r="152" spans="1:85" ht="12">
      <c r="A152" s="88"/>
      <c r="B152" s="6"/>
      <c r="C152" s="6"/>
      <c r="D152" s="6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</row>
    <row r="153" spans="1:85" ht="12">
      <c r="A153" s="88"/>
      <c r="B153" s="6"/>
      <c r="C153" s="6"/>
      <c r="D153" s="6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</row>
    <row r="154" spans="1:85" ht="12">
      <c r="A154" s="88"/>
      <c r="B154" s="6"/>
      <c r="C154" s="6"/>
      <c r="D154" s="6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</row>
    <row r="155" spans="1:85" ht="12">
      <c r="A155" s="88"/>
      <c r="B155" s="6"/>
      <c r="C155" s="6"/>
      <c r="D155" s="6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</row>
    <row r="156" spans="1:85" ht="12">
      <c r="A156" s="88"/>
      <c r="B156" s="6"/>
      <c r="C156" s="6"/>
      <c r="D156" s="6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</row>
    <row r="157" spans="1:85" ht="12">
      <c r="A157" s="88"/>
      <c r="B157" s="6"/>
      <c r="C157" s="6"/>
      <c r="D157" s="6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</row>
    <row r="158" spans="1:85" ht="12">
      <c r="A158" s="88"/>
      <c r="B158" s="6"/>
      <c r="C158" s="6"/>
      <c r="D158" s="6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</row>
    <row r="159" spans="1:85" ht="12">
      <c r="A159" s="88"/>
      <c r="B159" s="6"/>
      <c r="C159" s="6"/>
      <c r="D159" s="6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</row>
    <row r="160" spans="1:85" ht="12">
      <c r="A160" s="88"/>
      <c r="B160" s="6"/>
      <c r="C160" s="6"/>
      <c r="D160" s="6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</row>
    <row r="161" spans="1:85" ht="12">
      <c r="A161" s="88"/>
      <c r="B161" s="6"/>
      <c r="C161" s="6"/>
      <c r="D161" s="6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</row>
    <row r="162" spans="1:85" ht="12">
      <c r="A162" s="88"/>
      <c r="B162" s="6"/>
      <c r="C162" s="6"/>
      <c r="D162" s="6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</row>
    <row r="163" spans="1:85" ht="12">
      <c r="A163" s="88"/>
      <c r="B163" s="6"/>
      <c r="C163" s="6"/>
      <c r="D163" s="6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</row>
    <row r="164" spans="1:85" ht="12">
      <c r="A164" s="88"/>
      <c r="B164" s="6"/>
      <c r="C164" s="6"/>
      <c r="D164" s="6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</row>
    <row r="165" spans="1:85" ht="12">
      <c r="A165" s="88"/>
      <c r="B165" s="6"/>
      <c r="C165" s="6"/>
      <c r="D165" s="6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</row>
    <row r="166" spans="1:85" ht="12">
      <c r="A166" s="88"/>
      <c r="B166" s="6"/>
      <c r="C166" s="6"/>
      <c r="D166" s="6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</row>
    <row r="167" spans="1:85" ht="12">
      <c r="A167" s="88"/>
      <c r="B167" s="6"/>
      <c r="C167" s="6"/>
      <c r="D167" s="6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</row>
    <row r="168" spans="1:85" ht="12">
      <c r="A168" s="88"/>
      <c r="B168" s="6"/>
      <c r="C168" s="6"/>
      <c r="D168" s="6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</row>
    <row r="169" spans="1:85" ht="12">
      <c r="A169" s="88"/>
      <c r="B169" s="6"/>
      <c r="C169" s="6"/>
      <c r="D169" s="6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</row>
    <row r="170" spans="1:85" ht="12">
      <c r="A170" s="88"/>
      <c r="B170" s="6"/>
      <c r="C170" s="6"/>
      <c r="D170" s="6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</row>
    <row r="171" spans="1:85" ht="12">
      <c r="A171" s="88"/>
      <c r="B171" s="6"/>
      <c r="C171" s="6"/>
      <c r="D171" s="6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</row>
    <row r="172" spans="1:85" ht="12">
      <c r="A172" s="88"/>
      <c r="B172" s="6"/>
      <c r="C172" s="6"/>
      <c r="D172" s="6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</row>
    <row r="173" spans="1:85" ht="12">
      <c r="A173" s="88"/>
      <c r="B173" s="6"/>
      <c r="C173" s="6"/>
      <c r="D173" s="6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</row>
    <row r="174" spans="1:85" ht="12">
      <c r="A174" s="88"/>
      <c r="B174" s="6"/>
      <c r="C174" s="6"/>
      <c r="D174" s="6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</row>
    <row r="175" spans="1:85" ht="12">
      <c r="A175" s="88"/>
      <c r="B175" s="6"/>
      <c r="C175" s="6"/>
      <c r="D175" s="6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</row>
    <row r="176" spans="1:85" ht="12">
      <c r="A176" s="88"/>
      <c r="B176" s="6"/>
      <c r="C176" s="6"/>
      <c r="D176" s="6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</row>
    <row r="177" spans="1:85" ht="12">
      <c r="A177" s="88"/>
      <c r="B177" s="6"/>
      <c r="C177" s="6"/>
      <c r="D177" s="6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</row>
    <row r="178" spans="1:85" ht="12">
      <c r="A178" s="88"/>
      <c r="B178" s="6"/>
      <c r="C178" s="6"/>
      <c r="D178" s="6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</row>
    <row r="179" spans="1:85" ht="12">
      <c r="A179" s="88"/>
      <c r="B179" s="6"/>
      <c r="C179" s="6"/>
      <c r="D179" s="6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</row>
    <row r="180" spans="1:85" ht="12">
      <c r="A180" s="88"/>
      <c r="B180" s="6"/>
      <c r="C180" s="6"/>
      <c r="D180" s="6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</row>
    <row r="181" spans="1:85" ht="12">
      <c r="A181" s="88"/>
      <c r="B181" s="6"/>
      <c r="C181" s="6"/>
      <c r="D181" s="6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</row>
    <row r="182" spans="1:85" ht="12">
      <c r="A182" s="88"/>
      <c r="B182" s="6"/>
      <c r="C182" s="6"/>
      <c r="D182" s="6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</row>
    <row r="183" spans="1:85" ht="12">
      <c r="A183" s="88"/>
      <c r="B183" s="6"/>
      <c r="C183" s="6"/>
      <c r="D183" s="6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</row>
    <row r="184" spans="1:85" ht="12">
      <c r="A184" s="88"/>
      <c r="B184" s="6"/>
      <c r="C184" s="6"/>
      <c r="D184" s="6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</row>
    <row r="185" spans="1:85" ht="12">
      <c r="A185" s="88"/>
      <c r="B185" s="6"/>
      <c r="C185" s="6"/>
      <c r="D185" s="6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</row>
    <row r="186" spans="1:85" ht="12">
      <c r="A186" s="88"/>
      <c r="B186" s="6"/>
      <c r="C186" s="6"/>
      <c r="D186" s="6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</row>
    <row r="187" spans="1:85" ht="12">
      <c r="A187" s="88"/>
      <c r="B187" s="6"/>
      <c r="C187" s="6"/>
      <c r="D187" s="6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</row>
    <row r="188" spans="1:85" ht="12">
      <c r="A188" s="88"/>
      <c r="B188" s="6"/>
      <c r="C188" s="6"/>
      <c r="D188" s="6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</row>
    <row r="189" spans="1:85" ht="12">
      <c r="A189" s="88"/>
      <c r="B189" s="6"/>
      <c r="C189" s="6"/>
      <c r="D189" s="6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</row>
    <row r="190" spans="1:85" ht="12">
      <c r="A190" s="88"/>
      <c r="B190" s="6"/>
      <c r="C190" s="6"/>
      <c r="D190" s="6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</row>
    <row r="191" spans="1:85" ht="12">
      <c r="A191" s="88"/>
      <c r="B191" s="6"/>
      <c r="C191" s="6"/>
      <c r="D191" s="6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</row>
    <row r="192" spans="1:85" ht="12">
      <c r="A192" s="88"/>
      <c r="B192" s="6"/>
      <c r="C192" s="6"/>
      <c r="D192" s="6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</row>
    <row r="193" spans="1:85" ht="12">
      <c r="A193" s="88"/>
      <c r="B193" s="6"/>
      <c r="C193" s="6"/>
      <c r="D193" s="6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</row>
    <row r="194" spans="1:85" ht="12">
      <c r="A194" s="88"/>
      <c r="B194" s="6"/>
      <c r="C194" s="6"/>
      <c r="D194" s="6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</row>
    <row r="195" spans="1:85" ht="12">
      <c r="A195" s="88"/>
      <c r="B195" s="6"/>
      <c r="C195" s="6"/>
      <c r="D195" s="6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</row>
    <row r="196" spans="1:85" ht="12">
      <c r="A196" s="88"/>
      <c r="B196" s="6"/>
      <c r="C196" s="6"/>
      <c r="D196" s="6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</row>
    <row r="197" spans="1:85" ht="12">
      <c r="A197" s="88"/>
      <c r="B197" s="6"/>
      <c r="C197" s="6"/>
      <c r="D197" s="6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</row>
    <row r="198" spans="1:85" ht="12">
      <c r="A198" s="88"/>
      <c r="B198" s="6"/>
      <c r="C198" s="6"/>
      <c r="D198" s="6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</row>
    <row r="199" spans="1:85" ht="12">
      <c r="A199" s="88"/>
      <c r="B199" s="6"/>
      <c r="C199" s="6"/>
      <c r="D199" s="6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</row>
    <row r="200" spans="1:85" ht="12">
      <c r="A200" s="88"/>
      <c r="B200" s="6"/>
      <c r="C200" s="6"/>
      <c r="D200" s="6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</row>
    <row r="201" spans="1:85" ht="12">
      <c r="A201" s="88"/>
      <c r="B201" s="6"/>
      <c r="C201" s="6"/>
      <c r="D201" s="6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</row>
    <row r="202" spans="1:85" ht="12">
      <c r="A202" s="88"/>
      <c r="B202" s="6"/>
      <c r="C202" s="6"/>
      <c r="D202" s="6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</row>
    <row r="203" spans="1:85" ht="12">
      <c r="A203" s="88"/>
      <c r="B203" s="6"/>
      <c r="C203" s="6"/>
      <c r="D203" s="6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</row>
    <row r="204" spans="1:85" ht="12">
      <c r="A204" s="88"/>
      <c r="B204" s="6"/>
      <c r="C204" s="6"/>
      <c r="D204" s="6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</row>
    <row r="205" spans="1:85" ht="12">
      <c r="A205" s="88"/>
      <c r="B205" s="6"/>
      <c r="C205" s="6"/>
      <c r="D205" s="6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</row>
    <row r="206" spans="1:85" ht="12">
      <c r="A206" s="88"/>
      <c r="B206" s="6"/>
      <c r="C206" s="6"/>
      <c r="D206" s="6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</row>
    <row r="207" spans="1:85" ht="12">
      <c r="A207" s="88"/>
      <c r="B207" s="6"/>
      <c r="C207" s="6"/>
      <c r="D207" s="6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</row>
    <row r="208" spans="1:85" ht="12">
      <c r="A208" s="88"/>
      <c r="B208" s="6"/>
      <c r="C208" s="6"/>
      <c r="D208" s="6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</row>
    <row r="209" spans="1:85" ht="12">
      <c r="A209" s="88"/>
      <c r="B209" s="6"/>
      <c r="C209" s="6"/>
      <c r="D209" s="6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</row>
    <row r="210" spans="1:85" ht="12">
      <c r="A210" s="88"/>
      <c r="B210" s="6"/>
      <c r="C210" s="6"/>
      <c r="D210" s="6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</row>
    <row r="211" spans="1:85" ht="12">
      <c r="A211" s="88"/>
      <c r="B211" s="6"/>
      <c r="C211" s="6"/>
      <c r="D211" s="6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</row>
    <row r="212" spans="1:85" ht="12">
      <c r="A212" s="88"/>
      <c r="B212" s="6"/>
      <c r="C212" s="6"/>
      <c r="D212" s="6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</row>
    <row r="213" spans="1:85" ht="12">
      <c r="A213" s="88"/>
      <c r="B213" s="6"/>
      <c r="C213" s="6"/>
      <c r="D213" s="6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</row>
    <row r="214" spans="1:85" ht="12">
      <c r="A214" s="88"/>
      <c r="B214" s="6"/>
      <c r="C214" s="6"/>
      <c r="D214" s="6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</row>
    <row r="215" spans="1:85" ht="12">
      <c r="A215" s="88"/>
      <c r="B215" s="6"/>
      <c r="C215" s="6"/>
      <c r="D215" s="6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</row>
    <row r="216" spans="1:85" ht="12">
      <c r="A216" s="88"/>
      <c r="B216" s="6"/>
      <c r="C216" s="6"/>
      <c r="D216" s="6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</row>
    <row r="217" spans="1:85" ht="12">
      <c r="A217" s="88"/>
      <c r="B217" s="6"/>
      <c r="C217" s="6"/>
      <c r="D217" s="6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</row>
    <row r="218" spans="1:85" ht="12">
      <c r="A218" s="88"/>
      <c r="B218" s="6"/>
      <c r="C218" s="6"/>
      <c r="D218" s="6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</row>
    <row r="219" spans="1:85" ht="12">
      <c r="A219" s="88"/>
      <c r="B219" s="6"/>
      <c r="C219" s="6"/>
      <c r="D219" s="6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</row>
    <row r="220" spans="1:85" ht="12">
      <c r="A220" s="88"/>
      <c r="B220" s="6"/>
      <c r="C220" s="6"/>
      <c r="D220" s="6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</row>
    <row r="221" spans="1:85" ht="12">
      <c r="A221" s="88"/>
      <c r="B221" s="6"/>
      <c r="C221" s="6"/>
      <c r="D221" s="6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</row>
    <row r="222" spans="1:85" ht="12">
      <c r="A222" s="88"/>
      <c r="B222" s="6"/>
      <c r="C222" s="6"/>
      <c r="D222" s="6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</row>
    <row r="223" spans="1:85" ht="12">
      <c r="A223" s="88"/>
      <c r="B223" s="6"/>
      <c r="C223" s="6"/>
      <c r="D223" s="6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</row>
    <row r="224" spans="1:85" ht="12">
      <c r="A224" s="88"/>
      <c r="B224" s="6"/>
      <c r="C224" s="6"/>
      <c r="D224" s="6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</row>
    <row r="225" spans="1:85" ht="12">
      <c r="A225" s="88"/>
      <c r="B225" s="6"/>
      <c r="C225" s="6"/>
      <c r="D225" s="6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</row>
    <row r="226" spans="1:85" ht="12">
      <c r="A226" s="88"/>
      <c r="B226" s="6"/>
      <c r="C226" s="6"/>
      <c r="D226" s="6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</row>
    <row r="227" spans="1:85" ht="12">
      <c r="A227" s="88"/>
      <c r="B227" s="6"/>
      <c r="C227" s="6"/>
      <c r="D227" s="6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</row>
    <row r="228" spans="1:85" ht="12">
      <c r="A228" s="88"/>
      <c r="B228" s="6"/>
      <c r="C228" s="6"/>
      <c r="D228" s="6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</row>
    <row r="229" spans="1:85" ht="12">
      <c r="A229" s="88"/>
      <c r="B229" s="6"/>
      <c r="C229" s="6"/>
      <c r="D229" s="6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</row>
    <row r="230" spans="1:85" ht="12">
      <c r="A230" s="88"/>
      <c r="B230" s="6"/>
      <c r="C230" s="6"/>
      <c r="D230" s="6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</row>
    <row r="231" spans="1:85" ht="12">
      <c r="A231" s="88"/>
      <c r="B231" s="6"/>
      <c r="C231" s="6"/>
      <c r="D231" s="6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</row>
    <row r="232" spans="1:85" ht="12">
      <c r="A232" s="88"/>
      <c r="B232" s="6"/>
      <c r="C232" s="6"/>
      <c r="D232" s="6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</row>
    <row r="233" spans="1:85" ht="12">
      <c r="A233" s="88"/>
      <c r="B233" s="6"/>
      <c r="C233" s="6"/>
      <c r="D233" s="6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</row>
    <row r="234" spans="1:85" ht="12">
      <c r="A234" s="88"/>
      <c r="B234" s="6"/>
      <c r="C234" s="6"/>
      <c r="D234" s="6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</row>
    <row r="235" spans="1:85" ht="12">
      <c r="A235" s="88"/>
      <c r="B235" s="6"/>
      <c r="C235" s="6"/>
      <c r="D235" s="6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</row>
    <row r="236" spans="1:85" ht="12">
      <c r="A236" s="88"/>
      <c r="B236" s="6"/>
      <c r="C236" s="6"/>
      <c r="D236" s="6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</row>
    <row r="237" spans="1:85" ht="12">
      <c r="A237" s="88"/>
      <c r="B237" s="6"/>
      <c r="C237" s="6"/>
      <c r="D237" s="6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</row>
    <row r="238" spans="1:85" ht="12">
      <c r="A238" s="88"/>
      <c r="B238" s="6"/>
      <c r="C238" s="6"/>
      <c r="D238" s="6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</row>
    <row r="239" spans="1:85" ht="12">
      <c r="A239" s="88"/>
      <c r="B239" s="6"/>
      <c r="C239" s="6"/>
      <c r="D239" s="6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</row>
    <row r="240" spans="1:85" ht="12">
      <c r="A240" s="88"/>
      <c r="B240" s="6"/>
      <c r="C240" s="6"/>
      <c r="D240" s="6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</row>
    <row r="241" spans="1:85" ht="12">
      <c r="A241" s="88"/>
      <c r="B241" s="6"/>
      <c r="C241" s="6"/>
      <c r="D241" s="6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</row>
    <row r="242" spans="1:85" ht="12">
      <c r="A242" s="88"/>
      <c r="B242" s="6"/>
      <c r="C242" s="6"/>
      <c r="D242" s="6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</row>
    <row r="243" spans="1:85" ht="12">
      <c r="A243" s="88"/>
      <c r="B243" s="6"/>
      <c r="C243" s="6"/>
      <c r="D243" s="6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</row>
    <row r="244" spans="1:85" ht="12">
      <c r="A244" s="88"/>
      <c r="B244" s="6"/>
      <c r="C244" s="6"/>
      <c r="D244" s="6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</row>
    <row r="245" spans="1:85" ht="12">
      <c r="A245" s="88"/>
      <c r="B245" s="6"/>
      <c r="C245" s="6"/>
      <c r="D245" s="6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</row>
    <row r="246" spans="1:85" ht="12">
      <c r="A246" s="88"/>
      <c r="B246" s="6"/>
      <c r="C246" s="6"/>
      <c r="D246" s="6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</row>
    <row r="247" spans="1:85" ht="12">
      <c r="A247" s="88"/>
      <c r="B247" s="6"/>
      <c r="C247" s="6"/>
      <c r="D247" s="6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</row>
    <row r="248" spans="1:85" ht="12">
      <c r="A248" s="88"/>
      <c r="B248" s="6"/>
      <c r="C248" s="6"/>
      <c r="D248" s="6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</row>
    <row r="249" spans="1:85" ht="12">
      <c r="A249" s="88"/>
      <c r="B249" s="6"/>
      <c r="C249" s="6"/>
      <c r="D249" s="6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</row>
    <row r="250" spans="1:85" ht="12">
      <c r="A250" s="88"/>
      <c r="B250" s="6"/>
      <c r="C250" s="6"/>
      <c r="D250" s="6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</row>
    <row r="251" spans="1:85" ht="12">
      <c r="A251" s="88"/>
      <c r="B251" s="6"/>
      <c r="C251" s="6"/>
      <c r="D251" s="6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</row>
    <row r="252" spans="1:85" ht="12">
      <c r="A252" s="88"/>
      <c r="B252" s="6"/>
      <c r="C252" s="6"/>
      <c r="D252" s="6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</row>
    <row r="253" spans="1:85" ht="12">
      <c r="A253" s="88"/>
      <c r="B253" s="6"/>
      <c r="C253" s="6"/>
      <c r="D253" s="6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</row>
    <row r="254" spans="1:85" ht="12">
      <c r="A254" s="88"/>
      <c r="B254" s="6"/>
      <c r="C254" s="6"/>
      <c r="D254" s="6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</row>
    <row r="255" spans="1:85" ht="12">
      <c r="A255" s="88"/>
      <c r="B255" s="6"/>
      <c r="C255" s="6"/>
      <c r="D255" s="6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</row>
    <row r="256" spans="1:85" ht="12">
      <c r="A256" s="88"/>
      <c r="B256" s="6"/>
      <c r="C256" s="6"/>
      <c r="D256" s="6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</row>
    <row r="257" spans="1:85" ht="12">
      <c r="A257" s="88"/>
      <c r="B257" s="6"/>
      <c r="C257" s="6"/>
      <c r="D257" s="6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</row>
    <row r="258" spans="1:85" ht="12">
      <c r="A258" s="88"/>
      <c r="B258" s="6"/>
      <c r="C258" s="6"/>
      <c r="D258" s="6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</row>
    <row r="259" spans="1:85" ht="12">
      <c r="A259" s="88"/>
      <c r="B259" s="6"/>
      <c r="C259" s="6"/>
      <c r="D259" s="6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</row>
    <row r="260" spans="1:85" ht="12">
      <c r="A260" s="88"/>
      <c r="B260" s="6"/>
      <c r="C260" s="6"/>
      <c r="D260" s="6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</row>
    <row r="261" spans="1:85" ht="12">
      <c r="A261" s="88"/>
      <c r="B261" s="6"/>
      <c r="C261" s="6"/>
      <c r="D261" s="6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</row>
    <row r="262" spans="1:85" ht="12">
      <c r="A262" s="88"/>
      <c r="B262" s="6"/>
      <c r="C262" s="6"/>
      <c r="D262" s="6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</row>
    <row r="263" spans="1:85" ht="12">
      <c r="A263" s="88"/>
      <c r="B263" s="6"/>
      <c r="C263" s="6"/>
      <c r="D263" s="6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</row>
    <row r="264" spans="1:85" ht="12">
      <c r="A264" s="88"/>
      <c r="B264" s="6"/>
      <c r="C264" s="6"/>
      <c r="D264" s="6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</row>
    <row r="265" spans="1:85" ht="12">
      <c r="A265" s="88"/>
      <c r="B265" s="6"/>
      <c r="C265" s="6"/>
      <c r="D265" s="6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</row>
    <row r="266" spans="1:85" ht="12">
      <c r="A266" s="88"/>
      <c r="B266" s="6"/>
      <c r="C266" s="6"/>
      <c r="D266" s="6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</row>
    <row r="267" spans="1:85" ht="12">
      <c r="A267" s="88"/>
      <c r="B267" s="6"/>
      <c r="C267" s="6"/>
      <c r="D267" s="6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</row>
    <row r="268" spans="1:85" ht="12">
      <c r="A268" s="88"/>
      <c r="B268" s="6"/>
      <c r="C268" s="6"/>
      <c r="D268" s="6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</row>
    <row r="269" spans="1:85" ht="12">
      <c r="A269" s="88"/>
      <c r="B269" s="6"/>
      <c r="C269" s="6"/>
      <c r="D269" s="6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</row>
    <row r="270" spans="1:85" ht="12">
      <c r="A270" s="88"/>
      <c r="B270" s="6"/>
      <c r="C270" s="6"/>
      <c r="D270" s="6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</row>
    <row r="271" spans="1:85" ht="12">
      <c r="A271" s="88"/>
      <c r="B271" s="6"/>
      <c r="C271" s="6"/>
      <c r="D271" s="6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89"/>
      <c r="CF271" s="89"/>
      <c r="CG271" s="89"/>
    </row>
    <row r="272" spans="1:85" ht="12">
      <c r="A272" s="88"/>
      <c r="B272" s="6"/>
      <c r="C272" s="6"/>
      <c r="D272" s="6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</row>
    <row r="273" spans="1:85" ht="12">
      <c r="A273" s="88"/>
      <c r="B273" s="6"/>
      <c r="C273" s="6"/>
      <c r="D273" s="6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89"/>
      <c r="CF273" s="89"/>
      <c r="CG273" s="89"/>
    </row>
    <row r="274" spans="1:85" ht="12">
      <c r="A274" s="88"/>
      <c r="B274" s="6"/>
      <c r="C274" s="6"/>
      <c r="D274" s="6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</row>
    <row r="275" spans="1:85" ht="12">
      <c r="A275" s="88"/>
      <c r="B275" s="6"/>
      <c r="C275" s="6"/>
      <c r="D275" s="6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</row>
    <row r="276" spans="1:85" ht="12">
      <c r="A276" s="88"/>
      <c r="B276" s="6"/>
      <c r="C276" s="6"/>
      <c r="D276" s="6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</row>
    <row r="277" spans="1:85" ht="12">
      <c r="A277" s="88"/>
      <c r="B277" s="6"/>
      <c r="C277" s="6"/>
      <c r="D277" s="6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</row>
    <row r="278" spans="1:85" ht="12">
      <c r="A278" s="88"/>
      <c r="B278" s="6"/>
      <c r="C278" s="6"/>
      <c r="D278" s="6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</row>
    <row r="279" spans="1:85" ht="12">
      <c r="A279" s="88"/>
      <c r="B279" s="6"/>
      <c r="C279" s="6"/>
      <c r="D279" s="6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</row>
    <row r="280" spans="1:85" ht="12">
      <c r="A280" s="88"/>
      <c r="B280" s="6"/>
      <c r="C280" s="6"/>
      <c r="D280" s="6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</row>
    <row r="281" spans="1:85" ht="12">
      <c r="A281" s="88"/>
      <c r="B281" s="6"/>
      <c r="C281" s="6"/>
      <c r="D281" s="6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</row>
    <row r="282" spans="1:85" ht="12">
      <c r="A282" s="88"/>
      <c r="B282" s="6"/>
      <c r="C282" s="6"/>
      <c r="D282" s="6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</row>
    <row r="283" spans="1:85" ht="12">
      <c r="A283" s="88"/>
      <c r="B283" s="6"/>
      <c r="C283" s="6"/>
      <c r="D283" s="6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</row>
    <row r="284" spans="1:85" ht="12">
      <c r="A284" s="88"/>
      <c r="B284" s="6"/>
      <c r="C284" s="6"/>
      <c r="D284" s="6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</row>
    <row r="285" spans="1:85" ht="12">
      <c r="A285" s="88"/>
      <c r="B285" s="6"/>
      <c r="C285" s="6"/>
      <c r="D285" s="6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</row>
    <row r="286" spans="1:85" ht="12">
      <c r="A286" s="88"/>
      <c r="B286" s="6"/>
      <c r="C286" s="6"/>
      <c r="D286" s="6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</row>
    <row r="287" spans="1:85" ht="12">
      <c r="A287" s="88"/>
      <c r="B287" s="6"/>
      <c r="C287" s="6"/>
      <c r="D287" s="6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</row>
    <row r="288" spans="1:85" ht="12">
      <c r="A288" s="88"/>
      <c r="B288" s="6"/>
      <c r="C288" s="6"/>
      <c r="D288" s="6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</row>
    <row r="289" spans="1:85" ht="12">
      <c r="A289" s="88"/>
      <c r="B289" s="6"/>
      <c r="C289" s="6"/>
      <c r="D289" s="6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</row>
    <row r="290" spans="1:85" ht="12">
      <c r="A290" s="88"/>
      <c r="B290" s="6"/>
      <c r="C290" s="6"/>
      <c r="D290" s="6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</row>
    <row r="291" spans="1:85" ht="12">
      <c r="A291" s="88"/>
      <c r="B291" s="6"/>
      <c r="C291" s="6"/>
      <c r="D291" s="6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</row>
    <row r="292" spans="1:85" ht="12">
      <c r="A292" s="88"/>
      <c r="B292" s="6"/>
      <c r="C292" s="6"/>
      <c r="D292" s="6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</row>
    <row r="293" spans="1:85" ht="12">
      <c r="A293" s="88"/>
      <c r="B293" s="6"/>
      <c r="C293" s="6"/>
      <c r="D293" s="6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</row>
    <row r="294" spans="1:85" ht="12">
      <c r="A294" s="88"/>
      <c r="B294" s="6"/>
      <c r="C294" s="6"/>
      <c r="D294" s="6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</row>
    <row r="295" spans="1:85" ht="12">
      <c r="A295" s="88"/>
      <c r="B295" s="6"/>
      <c r="C295" s="6"/>
      <c r="D295" s="6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</row>
    <row r="296" spans="1:85" ht="12">
      <c r="A296" s="88"/>
      <c r="B296" s="6"/>
      <c r="C296" s="6"/>
      <c r="D296" s="6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</row>
    <row r="297" spans="1:85" ht="12">
      <c r="A297" s="88"/>
      <c r="B297" s="6"/>
      <c r="C297" s="6"/>
      <c r="D297" s="6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</row>
    <row r="298" spans="1:85" ht="12">
      <c r="A298" s="88"/>
      <c r="B298" s="6"/>
      <c r="C298" s="6"/>
      <c r="D298" s="6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</row>
    <row r="299" spans="1:85" ht="12">
      <c r="A299" s="88"/>
      <c r="B299" s="6"/>
      <c r="C299" s="6"/>
      <c r="D299" s="6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</row>
    <row r="300" spans="1:85" ht="12">
      <c r="A300" s="88"/>
      <c r="B300" s="6"/>
      <c r="C300" s="6"/>
      <c r="D300" s="6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</row>
    <row r="301" spans="1:85" ht="12">
      <c r="A301" s="88"/>
      <c r="B301" s="6"/>
      <c r="C301" s="6"/>
      <c r="D301" s="6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</row>
    <row r="302" spans="1:85" ht="12">
      <c r="A302" s="88"/>
      <c r="B302" s="6"/>
      <c r="C302" s="6"/>
      <c r="D302" s="6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</row>
    <row r="303" spans="1:85" ht="12">
      <c r="A303" s="88"/>
      <c r="B303" s="6"/>
      <c r="C303" s="6"/>
      <c r="D303" s="6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</row>
    <row r="304" spans="1:85" ht="12">
      <c r="A304" s="88"/>
      <c r="B304" s="6"/>
      <c r="C304" s="6"/>
      <c r="D304" s="6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</row>
    <row r="305" spans="1:85" ht="12">
      <c r="A305" s="88"/>
      <c r="B305" s="6"/>
      <c r="C305" s="6"/>
      <c r="D305" s="6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</row>
    <row r="306" spans="1:85" ht="12">
      <c r="A306" s="88"/>
      <c r="B306" s="6"/>
      <c r="C306" s="6"/>
      <c r="D306" s="6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89"/>
    </row>
    <row r="307" spans="1:85" ht="12">
      <c r="A307" s="88"/>
      <c r="B307" s="6"/>
      <c r="C307" s="6"/>
      <c r="D307" s="6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</row>
    <row r="308" spans="1:85" ht="12">
      <c r="A308" s="88"/>
      <c r="B308" s="6"/>
      <c r="C308" s="6"/>
      <c r="D308" s="6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89"/>
    </row>
    <row r="309" spans="1:85" ht="12">
      <c r="A309" s="88"/>
      <c r="B309" s="6"/>
      <c r="C309" s="6"/>
      <c r="D309" s="6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</row>
    <row r="310" spans="1:85" ht="12">
      <c r="A310" s="88"/>
      <c r="B310" s="6"/>
      <c r="C310" s="6"/>
      <c r="D310" s="6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89"/>
      <c r="CF310" s="89"/>
      <c r="CG310" s="89"/>
    </row>
    <row r="311" spans="1:85" ht="12">
      <c r="A311" s="88"/>
      <c r="B311" s="6"/>
      <c r="C311" s="6"/>
      <c r="D311" s="6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</row>
    <row r="312" spans="1:85" ht="12">
      <c r="A312" s="88"/>
      <c r="B312" s="6"/>
      <c r="C312" s="6"/>
      <c r="D312" s="6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</row>
    <row r="313" spans="1:85" ht="12">
      <c r="A313" s="88"/>
      <c r="B313" s="6"/>
      <c r="C313" s="6"/>
      <c r="D313" s="6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</row>
    <row r="314" spans="1:85" ht="12">
      <c r="A314" s="88"/>
      <c r="B314" s="6"/>
      <c r="C314" s="6"/>
      <c r="D314" s="6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</row>
    <row r="315" spans="1:85" ht="12">
      <c r="A315" s="88"/>
      <c r="B315" s="6"/>
      <c r="C315" s="6"/>
      <c r="D315" s="6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</row>
    <row r="316" spans="1:85" ht="12">
      <c r="A316" s="88"/>
      <c r="B316" s="6"/>
      <c r="C316" s="6"/>
      <c r="D316" s="6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</row>
    <row r="317" spans="1:85" ht="12">
      <c r="A317" s="88"/>
      <c r="B317" s="6"/>
      <c r="C317" s="6"/>
      <c r="D317" s="6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</row>
    <row r="318" spans="1:85" ht="12">
      <c r="A318" s="88"/>
      <c r="B318" s="6"/>
      <c r="C318" s="6"/>
      <c r="D318" s="6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</row>
    <row r="319" spans="1:85" ht="12">
      <c r="A319" s="88"/>
      <c r="B319" s="6"/>
      <c r="C319" s="6"/>
      <c r="D319" s="6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</row>
    <row r="320" spans="1:85" ht="12">
      <c r="A320" s="88"/>
      <c r="B320" s="6"/>
      <c r="C320" s="6"/>
      <c r="D320" s="6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</row>
    <row r="321" spans="1:85" ht="12">
      <c r="A321" s="88"/>
      <c r="B321" s="6"/>
      <c r="C321" s="6"/>
      <c r="D321" s="6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</row>
    <row r="322" spans="1:85" ht="12">
      <c r="A322" s="88"/>
      <c r="B322" s="6"/>
      <c r="C322" s="6"/>
      <c r="D322" s="6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89"/>
      <c r="CF322" s="89"/>
      <c r="CG322" s="89"/>
    </row>
    <row r="323" spans="1:85" ht="12">
      <c r="A323" s="88"/>
      <c r="B323" s="6"/>
      <c r="C323" s="6"/>
      <c r="D323" s="6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</row>
    <row r="324" spans="1:85" ht="12">
      <c r="A324" s="88"/>
      <c r="B324" s="6"/>
      <c r="C324" s="6"/>
      <c r="D324" s="6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</row>
    <row r="325" spans="1:85" ht="12">
      <c r="A325" s="88"/>
      <c r="B325" s="6"/>
      <c r="C325" s="6"/>
      <c r="D325" s="6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</row>
    <row r="326" spans="1:85" ht="12">
      <c r="A326" s="88"/>
      <c r="B326" s="6"/>
      <c r="C326" s="6"/>
      <c r="D326" s="6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</row>
    <row r="327" spans="1:85" ht="12">
      <c r="A327" s="88"/>
      <c r="B327" s="6"/>
      <c r="C327" s="6"/>
      <c r="D327" s="6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</row>
    <row r="328" spans="1:85" ht="12">
      <c r="A328" s="88"/>
      <c r="B328" s="6"/>
      <c r="C328" s="6"/>
      <c r="D328" s="6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</row>
    <row r="329" spans="1:85" ht="12">
      <c r="A329" s="88"/>
      <c r="B329" s="6"/>
      <c r="C329" s="6"/>
      <c r="D329" s="6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89"/>
      <c r="CF329" s="89"/>
      <c r="CG329" s="89"/>
    </row>
    <row r="330" spans="1:85" ht="12">
      <c r="A330" s="88"/>
      <c r="B330" s="6"/>
      <c r="C330" s="6"/>
      <c r="D330" s="6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</row>
    <row r="331" spans="1:85" ht="12">
      <c r="A331" s="88"/>
      <c r="B331" s="6"/>
      <c r="C331" s="6"/>
      <c r="D331" s="6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</row>
    <row r="332" spans="1:85" ht="12">
      <c r="A332" s="88"/>
      <c r="B332" s="6"/>
      <c r="C332" s="6"/>
      <c r="D332" s="6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</row>
    <row r="333" spans="1:85" ht="12">
      <c r="A333" s="88"/>
      <c r="B333" s="6"/>
      <c r="C333" s="6"/>
      <c r="D333" s="6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</row>
    <row r="334" spans="1:85" ht="12">
      <c r="A334" s="88"/>
      <c r="B334" s="6"/>
      <c r="C334" s="6"/>
      <c r="D334" s="6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</row>
    <row r="335" spans="1:85" ht="12">
      <c r="A335" s="88"/>
      <c r="B335" s="6"/>
      <c r="C335" s="6"/>
      <c r="D335" s="6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</row>
    <row r="336" spans="1:85" ht="12">
      <c r="A336" s="88"/>
      <c r="B336" s="6"/>
      <c r="C336" s="6"/>
      <c r="D336" s="6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</row>
    <row r="337" spans="1:85" ht="12">
      <c r="A337" s="88"/>
      <c r="B337" s="6"/>
      <c r="C337" s="6"/>
      <c r="D337" s="6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89"/>
      <c r="CF337" s="89"/>
      <c r="CG337" s="89"/>
    </row>
    <row r="338" spans="1:85" ht="12">
      <c r="A338" s="88"/>
      <c r="B338" s="6"/>
      <c r="C338" s="6"/>
      <c r="D338" s="6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</row>
    <row r="339" spans="1:85" ht="12">
      <c r="A339" s="88"/>
      <c r="B339" s="6"/>
      <c r="C339" s="6"/>
      <c r="D339" s="6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89"/>
    </row>
    <row r="340" spans="1:85" ht="12">
      <c r="A340" s="88"/>
      <c r="B340" s="6"/>
      <c r="C340" s="6"/>
      <c r="D340" s="6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</row>
    <row r="341" spans="1:85" ht="12">
      <c r="A341" s="88"/>
      <c r="B341" s="6"/>
      <c r="C341" s="6"/>
      <c r="D341" s="6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</row>
    <row r="342" spans="1:85" ht="12">
      <c r="A342" s="88"/>
      <c r="B342" s="6"/>
      <c r="C342" s="6"/>
      <c r="D342" s="6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</row>
    <row r="343" spans="1:85" ht="12">
      <c r="A343" s="88"/>
      <c r="B343" s="6"/>
      <c r="C343" s="6"/>
      <c r="D343" s="6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</row>
    <row r="344" spans="1:85" ht="12">
      <c r="A344" s="88"/>
      <c r="B344" s="6"/>
      <c r="C344" s="6"/>
      <c r="D344" s="6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</row>
    <row r="345" spans="1:85" ht="12">
      <c r="A345" s="88"/>
      <c r="B345" s="6"/>
      <c r="C345" s="6"/>
      <c r="D345" s="6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</row>
    <row r="346" spans="1:85" ht="12">
      <c r="A346" s="88"/>
      <c r="B346" s="6"/>
      <c r="C346" s="6"/>
      <c r="D346" s="6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</row>
    <row r="347" spans="1:85" ht="12">
      <c r="A347" s="88"/>
      <c r="B347" s="6"/>
      <c r="C347" s="6"/>
      <c r="D347" s="6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</row>
    <row r="348" spans="1:85" ht="12">
      <c r="A348" s="88"/>
      <c r="B348" s="6"/>
      <c r="C348" s="6"/>
      <c r="D348" s="6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</row>
    <row r="349" spans="1:85" ht="12">
      <c r="A349" s="88"/>
      <c r="B349" s="6"/>
      <c r="C349" s="6"/>
      <c r="D349" s="6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</row>
    <row r="350" spans="1:85" ht="12">
      <c r="A350" s="88"/>
      <c r="B350" s="6"/>
      <c r="C350" s="6"/>
      <c r="D350" s="6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</row>
    <row r="351" spans="1:85" ht="12">
      <c r="A351" s="88"/>
      <c r="B351" s="6"/>
      <c r="C351" s="6"/>
      <c r="D351" s="6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</row>
    <row r="352" spans="1:85" ht="12">
      <c r="A352" s="88"/>
      <c r="B352" s="6"/>
      <c r="C352" s="6"/>
      <c r="D352" s="6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</row>
    <row r="353" spans="1:85" ht="12">
      <c r="A353" s="88"/>
      <c r="B353" s="6"/>
      <c r="C353" s="6"/>
      <c r="D353" s="6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</row>
    <row r="354" spans="1:85" ht="12">
      <c r="A354" s="88"/>
      <c r="B354" s="6"/>
      <c r="C354" s="6"/>
      <c r="D354" s="6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</row>
    <row r="355" spans="1:85" ht="12">
      <c r="A355" s="88"/>
      <c r="B355" s="6"/>
      <c r="C355" s="6"/>
      <c r="D355" s="6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</row>
    <row r="356" spans="1:85" ht="12">
      <c r="A356" s="88"/>
      <c r="B356" s="6"/>
      <c r="C356" s="6"/>
      <c r="D356" s="6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</row>
    <row r="357" spans="1:85" ht="12">
      <c r="A357" s="88"/>
      <c r="B357" s="6"/>
      <c r="C357" s="6"/>
      <c r="D357" s="6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</row>
    <row r="358" spans="1:85" ht="12">
      <c r="A358" s="88"/>
      <c r="B358" s="6"/>
      <c r="C358" s="6"/>
      <c r="D358" s="6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</row>
    <row r="359" spans="1:85" ht="12">
      <c r="A359" s="88"/>
      <c r="B359" s="6"/>
      <c r="C359" s="6"/>
      <c r="D359" s="6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</row>
    <row r="360" spans="1:85" ht="12">
      <c r="A360" s="88"/>
      <c r="B360" s="6"/>
      <c r="C360" s="6"/>
      <c r="D360" s="6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</row>
    <row r="361" spans="1:85" ht="12">
      <c r="A361" s="88"/>
      <c r="B361" s="6"/>
      <c r="C361" s="6"/>
      <c r="D361" s="6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</row>
    <row r="362" spans="1:85" ht="12">
      <c r="A362" s="88"/>
      <c r="B362" s="6"/>
      <c r="C362" s="6"/>
      <c r="D362" s="6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</row>
    <row r="363" spans="1:85" ht="12">
      <c r="A363" s="88"/>
      <c r="B363" s="6"/>
      <c r="C363" s="6"/>
      <c r="D363" s="6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89"/>
    </row>
    <row r="364" spans="1:85" ht="12">
      <c r="A364" s="88"/>
      <c r="B364" s="6"/>
      <c r="C364" s="6"/>
      <c r="D364" s="6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89"/>
      <c r="CF364" s="89"/>
      <c r="CG364" s="89"/>
    </row>
    <row r="365" spans="1:85" ht="12">
      <c r="A365" s="88"/>
      <c r="B365" s="6"/>
      <c r="C365" s="6"/>
      <c r="D365" s="6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89"/>
    </row>
    <row r="366" spans="1:85" ht="12">
      <c r="A366" s="88"/>
      <c r="B366" s="6"/>
      <c r="C366" s="6"/>
      <c r="D366" s="6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</row>
    <row r="367" spans="1:85" ht="12">
      <c r="A367" s="88"/>
      <c r="B367" s="6"/>
      <c r="C367" s="6"/>
      <c r="D367" s="6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</row>
    <row r="368" spans="1:85" ht="12">
      <c r="A368" s="88"/>
      <c r="B368" s="6"/>
      <c r="C368" s="6"/>
      <c r="D368" s="6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</row>
    <row r="369" spans="1:85" ht="12">
      <c r="A369" s="88"/>
      <c r="B369" s="6"/>
      <c r="C369" s="6"/>
      <c r="D369" s="6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</row>
    <row r="370" spans="1:85" ht="12">
      <c r="A370" s="88"/>
      <c r="B370" s="6"/>
      <c r="C370" s="6"/>
      <c r="D370" s="6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89"/>
    </row>
    <row r="371" spans="1:85" ht="12">
      <c r="A371" s="88"/>
      <c r="B371" s="6"/>
      <c r="C371" s="6"/>
      <c r="D371" s="6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  <c r="CD371" s="89"/>
      <c r="CE371" s="89"/>
      <c r="CF371" s="89"/>
      <c r="CG371" s="89"/>
    </row>
    <row r="372" spans="1:85" ht="12">
      <c r="A372" s="88"/>
      <c r="B372" s="6"/>
      <c r="C372" s="6"/>
      <c r="D372" s="6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</row>
    <row r="373" spans="1:85" ht="12">
      <c r="A373" s="88"/>
      <c r="B373" s="6"/>
      <c r="C373" s="6"/>
      <c r="D373" s="6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</row>
    <row r="374" spans="1:85" ht="12">
      <c r="A374" s="88"/>
      <c r="B374" s="6"/>
      <c r="C374" s="6"/>
      <c r="D374" s="6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</row>
    <row r="375" spans="1:85" ht="12">
      <c r="A375" s="88"/>
      <c r="B375" s="6"/>
      <c r="C375" s="6"/>
      <c r="D375" s="6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</row>
    <row r="376" spans="1:85" ht="12">
      <c r="A376" s="88"/>
      <c r="B376" s="6"/>
      <c r="C376" s="6"/>
      <c r="D376" s="6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</row>
    <row r="377" spans="1:85" ht="12">
      <c r="A377" s="88"/>
      <c r="B377" s="6"/>
      <c r="C377" s="6"/>
      <c r="D377" s="6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  <c r="CD377" s="89"/>
      <c r="CE377" s="89"/>
      <c r="CF377" s="89"/>
      <c r="CG377" s="89"/>
    </row>
    <row r="378" spans="1:85" ht="12">
      <c r="A378" s="88"/>
      <c r="B378" s="6"/>
      <c r="C378" s="6"/>
      <c r="D378" s="6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</row>
    <row r="379" spans="1:85" ht="12">
      <c r="A379" s="88"/>
      <c r="B379" s="6"/>
      <c r="C379" s="6"/>
      <c r="D379" s="6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</row>
    <row r="380" spans="1:85" ht="12">
      <c r="A380" s="88"/>
      <c r="B380" s="6"/>
      <c r="C380" s="6"/>
      <c r="D380" s="6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</row>
    <row r="381" spans="1:85" ht="12">
      <c r="A381" s="88"/>
      <c r="B381" s="6"/>
      <c r="C381" s="6"/>
      <c r="D381" s="6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</row>
    <row r="382" spans="1:85" ht="12">
      <c r="A382" s="88"/>
      <c r="B382" s="6"/>
      <c r="C382" s="6"/>
      <c r="D382" s="6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</row>
    <row r="383" spans="1:85" ht="12">
      <c r="A383" s="88"/>
      <c r="B383" s="6"/>
      <c r="C383" s="6"/>
      <c r="D383" s="6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</row>
    <row r="384" spans="1:85" ht="12">
      <c r="A384" s="88"/>
      <c r="B384" s="6"/>
      <c r="C384" s="6"/>
      <c r="D384" s="6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</row>
    <row r="385" spans="1:85" ht="12">
      <c r="A385" s="88"/>
      <c r="B385" s="6"/>
      <c r="C385" s="6"/>
      <c r="D385" s="6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</row>
    <row r="386" spans="1:85" ht="12">
      <c r="A386" s="88"/>
      <c r="B386" s="6"/>
      <c r="C386" s="6"/>
      <c r="D386" s="6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</row>
    <row r="387" spans="1:85" ht="12">
      <c r="A387" s="88"/>
      <c r="B387" s="6"/>
      <c r="C387" s="6"/>
      <c r="D387" s="6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</row>
    <row r="388" spans="1:85" ht="12">
      <c r="A388" s="88"/>
      <c r="B388" s="6"/>
      <c r="C388" s="6"/>
      <c r="D388" s="6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</row>
    <row r="389" spans="1:85" ht="12">
      <c r="A389" s="88"/>
      <c r="B389" s="6"/>
      <c r="C389" s="6"/>
      <c r="D389" s="6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</row>
    <row r="390" spans="1:85" ht="12">
      <c r="A390" s="88"/>
      <c r="B390" s="6"/>
      <c r="C390" s="6"/>
      <c r="D390" s="6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</row>
    <row r="391" spans="1:85" ht="12">
      <c r="A391" s="88"/>
      <c r="B391" s="6"/>
      <c r="C391" s="6"/>
      <c r="D391" s="6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89"/>
      <c r="CB391" s="89"/>
      <c r="CC391" s="89"/>
      <c r="CD391" s="89"/>
      <c r="CE391" s="89"/>
      <c r="CF391" s="89"/>
      <c r="CG391" s="89"/>
    </row>
    <row r="392" spans="1:85" ht="12">
      <c r="A392" s="88"/>
      <c r="B392" s="6"/>
      <c r="C392" s="6"/>
      <c r="D392" s="6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89"/>
      <c r="CB392" s="89"/>
      <c r="CC392" s="89"/>
      <c r="CD392" s="89"/>
      <c r="CE392" s="89"/>
      <c r="CF392" s="89"/>
      <c r="CG392" s="89"/>
    </row>
    <row r="393" spans="1:85" ht="12">
      <c r="A393" s="88"/>
      <c r="B393" s="6"/>
      <c r="C393" s="6"/>
      <c r="D393" s="6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  <c r="CD393" s="89"/>
      <c r="CE393" s="89"/>
      <c r="CF393" s="89"/>
      <c r="CG393" s="89"/>
    </row>
    <row r="394" spans="1:85" ht="12">
      <c r="A394" s="88"/>
      <c r="B394" s="6"/>
      <c r="C394" s="6"/>
      <c r="D394" s="6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89"/>
      <c r="CB394" s="89"/>
      <c r="CC394" s="89"/>
      <c r="CD394" s="89"/>
      <c r="CE394" s="89"/>
      <c r="CF394" s="89"/>
      <c r="CG394" s="89"/>
    </row>
    <row r="395" spans="1:85" ht="12">
      <c r="A395" s="88"/>
      <c r="B395" s="6"/>
      <c r="C395" s="6"/>
      <c r="D395" s="6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</row>
    <row r="396" spans="1:85" ht="12">
      <c r="A396" s="88"/>
      <c r="B396" s="6"/>
      <c r="C396" s="6"/>
      <c r="D396" s="6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</row>
    <row r="397" spans="1:85" ht="12">
      <c r="A397" s="88"/>
      <c r="B397" s="6"/>
      <c r="C397" s="6"/>
      <c r="D397" s="6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</row>
    <row r="398" spans="1:85" ht="12">
      <c r="A398" s="88"/>
      <c r="B398" s="6"/>
      <c r="C398" s="6"/>
      <c r="D398" s="6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89"/>
      <c r="CB398" s="89"/>
      <c r="CC398" s="89"/>
      <c r="CD398" s="89"/>
      <c r="CE398" s="89"/>
      <c r="CF398" s="89"/>
      <c r="CG398" s="89"/>
    </row>
    <row r="399" spans="1:85" ht="12">
      <c r="A399" s="88"/>
      <c r="B399" s="6"/>
      <c r="C399" s="6"/>
      <c r="D399" s="6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  <c r="CB399" s="89"/>
      <c r="CC399" s="89"/>
      <c r="CD399" s="89"/>
      <c r="CE399" s="89"/>
      <c r="CF399" s="89"/>
      <c r="CG399" s="89"/>
    </row>
    <row r="400" spans="1:85" ht="12">
      <c r="A400" s="88"/>
      <c r="B400" s="6"/>
      <c r="C400" s="6"/>
      <c r="D400" s="6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  <c r="CB400" s="89"/>
      <c r="CC400" s="89"/>
      <c r="CD400" s="89"/>
      <c r="CE400" s="89"/>
      <c r="CF400" s="89"/>
      <c r="CG400" s="89"/>
    </row>
    <row r="401" spans="1:85" ht="12">
      <c r="A401" s="88"/>
      <c r="B401" s="6"/>
      <c r="C401" s="6"/>
      <c r="D401" s="6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  <c r="CD401" s="89"/>
      <c r="CE401" s="89"/>
      <c r="CF401" s="89"/>
      <c r="CG401" s="89"/>
    </row>
    <row r="402" spans="1:85" ht="12">
      <c r="A402" s="88"/>
      <c r="B402" s="6"/>
      <c r="C402" s="6"/>
      <c r="D402" s="6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9"/>
      <c r="BN402" s="89"/>
      <c r="BO402" s="89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  <c r="CB402" s="89"/>
      <c r="CC402" s="89"/>
      <c r="CD402" s="89"/>
      <c r="CE402" s="89"/>
      <c r="CF402" s="89"/>
      <c r="CG402" s="89"/>
    </row>
    <row r="403" spans="1:85" ht="12">
      <c r="A403" s="88"/>
      <c r="B403" s="6"/>
      <c r="C403" s="6"/>
      <c r="D403" s="6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  <c r="BL403" s="89"/>
      <c r="BM403" s="89"/>
      <c r="BN403" s="89"/>
      <c r="BO403" s="89"/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  <c r="CA403" s="89"/>
      <c r="CB403" s="89"/>
      <c r="CC403" s="89"/>
      <c r="CD403" s="89"/>
      <c r="CE403" s="89"/>
      <c r="CF403" s="89"/>
      <c r="CG403" s="89"/>
    </row>
    <row r="404" spans="1:85" ht="12">
      <c r="A404" s="88"/>
      <c r="B404" s="6"/>
      <c r="C404" s="6"/>
      <c r="D404" s="6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  <c r="BL404" s="89"/>
      <c r="BM404" s="89"/>
      <c r="BN404" s="89"/>
      <c r="BO404" s="89"/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  <c r="CA404" s="89"/>
      <c r="CB404" s="89"/>
      <c r="CC404" s="89"/>
      <c r="CD404" s="89"/>
      <c r="CE404" s="89"/>
      <c r="CF404" s="89"/>
      <c r="CG404" s="89"/>
    </row>
    <row r="405" spans="1:85" ht="12">
      <c r="A405" s="88"/>
      <c r="B405" s="6"/>
      <c r="C405" s="6"/>
      <c r="D405" s="6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89"/>
      <c r="BM405" s="89"/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  <c r="CB405" s="89"/>
      <c r="CC405" s="89"/>
      <c r="CD405" s="89"/>
      <c r="CE405" s="89"/>
      <c r="CF405" s="89"/>
      <c r="CG405" s="89"/>
    </row>
    <row r="406" spans="1:85" ht="12">
      <c r="A406" s="88"/>
      <c r="B406" s="6"/>
      <c r="C406" s="6"/>
      <c r="D406" s="6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  <c r="BL406" s="89"/>
      <c r="BM406" s="89"/>
      <c r="BN406" s="89"/>
      <c r="BO406" s="89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  <c r="CB406" s="89"/>
      <c r="CC406" s="89"/>
      <c r="CD406" s="89"/>
      <c r="CE406" s="89"/>
      <c r="CF406" s="89"/>
      <c r="CG406" s="89"/>
    </row>
    <row r="407" spans="1:85" ht="12">
      <c r="A407" s="88"/>
      <c r="B407" s="6"/>
      <c r="C407" s="6"/>
      <c r="D407" s="6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  <c r="BL407" s="89"/>
      <c r="BM407" s="89"/>
      <c r="BN407" s="89"/>
      <c r="BO407" s="89"/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  <c r="CA407" s="89"/>
      <c r="CB407" s="89"/>
      <c r="CC407" s="89"/>
      <c r="CD407" s="89"/>
      <c r="CE407" s="89"/>
      <c r="CF407" s="89"/>
      <c r="CG407" s="89"/>
    </row>
    <row r="408" spans="1:85" ht="12">
      <c r="A408" s="88"/>
      <c r="B408" s="6"/>
      <c r="C408" s="6"/>
      <c r="D408" s="6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  <c r="CB408" s="89"/>
      <c r="CC408" s="89"/>
      <c r="CD408" s="89"/>
      <c r="CE408" s="89"/>
      <c r="CF408" s="89"/>
      <c r="CG408" s="89"/>
    </row>
    <row r="409" spans="1:85" ht="12">
      <c r="A409" s="88"/>
      <c r="B409" s="6"/>
      <c r="C409" s="6"/>
      <c r="D409" s="6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  <c r="BL409" s="89"/>
      <c r="BM409" s="89"/>
      <c r="BN409" s="89"/>
      <c r="BO409" s="89"/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  <c r="CA409" s="89"/>
      <c r="CB409" s="89"/>
      <c r="CC409" s="89"/>
      <c r="CD409" s="89"/>
      <c r="CE409" s="89"/>
      <c r="CF409" s="89"/>
      <c r="CG409" s="89"/>
    </row>
    <row r="410" spans="1:85" ht="12">
      <c r="A410" s="88"/>
      <c r="B410" s="6"/>
      <c r="C410" s="6"/>
      <c r="D410" s="6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  <c r="BL410" s="89"/>
      <c r="BM410" s="89"/>
      <c r="BN410" s="89"/>
      <c r="BO410" s="89"/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  <c r="CA410" s="89"/>
      <c r="CB410" s="89"/>
      <c r="CC410" s="89"/>
      <c r="CD410" s="89"/>
      <c r="CE410" s="89"/>
      <c r="CF410" s="89"/>
      <c r="CG410" s="89"/>
    </row>
    <row r="411" spans="1:85" ht="12">
      <c r="A411" s="88"/>
      <c r="B411" s="6"/>
      <c r="C411" s="6"/>
      <c r="D411" s="6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  <c r="CD411" s="89"/>
      <c r="CE411" s="89"/>
      <c r="CF411" s="89"/>
      <c r="CG411" s="89"/>
    </row>
    <row r="412" spans="1:85" ht="12">
      <c r="A412" s="88"/>
      <c r="B412" s="6"/>
      <c r="C412" s="6"/>
      <c r="D412" s="6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  <c r="BL412" s="89"/>
      <c r="BM412" s="89"/>
      <c r="BN412" s="89"/>
      <c r="BO412" s="89"/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  <c r="CA412" s="89"/>
      <c r="CB412" s="89"/>
      <c r="CC412" s="89"/>
      <c r="CD412" s="89"/>
      <c r="CE412" s="89"/>
      <c r="CF412" s="89"/>
      <c r="CG412" s="89"/>
    </row>
    <row r="413" spans="1:85" ht="12">
      <c r="A413" s="88"/>
      <c r="B413" s="6"/>
      <c r="C413" s="6"/>
      <c r="D413" s="6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  <c r="BL413" s="89"/>
      <c r="BM413" s="89"/>
      <c r="BN413" s="89"/>
      <c r="BO413" s="89"/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  <c r="CA413" s="89"/>
      <c r="CB413" s="89"/>
      <c r="CC413" s="89"/>
      <c r="CD413" s="89"/>
      <c r="CE413" s="89"/>
      <c r="CF413" s="89"/>
      <c r="CG413" s="89"/>
    </row>
    <row r="414" spans="1:85" ht="12">
      <c r="A414" s="88"/>
      <c r="B414" s="6"/>
      <c r="C414" s="6"/>
      <c r="D414" s="6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  <c r="CA414" s="89"/>
      <c r="CB414" s="89"/>
      <c r="CC414" s="89"/>
      <c r="CD414" s="89"/>
      <c r="CE414" s="89"/>
      <c r="CF414" s="89"/>
      <c r="CG414" s="89"/>
    </row>
    <row r="415" spans="1:85" ht="12">
      <c r="A415" s="88"/>
      <c r="B415" s="6"/>
      <c r="C415" s="6"/>
      <c r="D415" s="6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  <c r="BL415" s="89"/>
      <c r="BM415" s="89"/>
      <c r="BN415" s="89"/>
      <c r="BO415" s="89"/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  <c r="CA415" s="89"/>
      <c r="CB415" s="89"/>
      <c r="CC415" s="89"/>
      <c r="CD415" s="89"/>
      <c r="CE415" s="89"/>
      <c r="CF415" s="89"/>
      <c r="CG415" s="89"/>
    </row>
    <row r="416" spans="1:85" ht="12">
      <c r="A416" s="88"/>
      <c r="B416" s="6"/>
      <c r="C416" s="6"/>
      <c r="D416" s="6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  <c r="CA416" s="89"/>
      <c r="CB416" s="89"/>
      <c r="CC416" s="89"/>
      <c r="CD416" s="89"/>
      <c r="CE416" s="89"/>
      <c r="CF416" s="89"/>
      <c r="CG416" s="89"/>
    </row>
    <row r="417" spans="1:85" ht="12">
      <c r="A417" s="88"/>
      <c r="B417" s="6"/>
      <c r="C417" s="6"/>
      <c r="D417" s="6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  <c r="CA417" s="89"/>
      <c r="CB417" s="89"/>
      <c r="CC417" s="89"/>
      <c r="CD417" s="89"/>
      <c r="CE417" s="89"/>
      <c r="CF417" s="89"/>
      <c r="CG417" s="89"/>
    </row>
    <row r="418" spans="1:85" ht="12">
      <c r="A418" s="88"/>
      <c r="B418" s="6"/>
      <c r="C418" s="6"/>
      <c r="D418" s="6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  <c r="CA418" s="89"/>
      <c r="CB418" s="89"/>
      <c r="CC418" s="89"/>
      <c r="CD418" s="89"/>
      <c r="CE418" s="89"/>
      <c r="CF418" s="89"/>
      <c r="CG418" s="89"/>
    </row>
    <row r="419" spans="1:85" ht="12">
      <c r="A419" s="88"/>
      <c r="B419" s="6"/>
      <c r="C419" s="6"/>
      <c r="D419" s="6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  <c r="CA419" s="89"/>
      <c r="CB419" s="89"/>
      <c r="CC419" s="89"/>
      <c r="CD419" s="89"/>
      <c r="CE419" s="89"/>
      <c r="CF419" s="89"/>
      <c r="CG419" s="89"/>
    </row>
    <row r="420" spans="1:85" ht="12">
      <c r="A420" s="88"/>
      <c r="B420" s="6"/>
      <c r="C420" s="6"/>
      <c r="D420" s="6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  <c r="BL420" s="89"/>
      <c r="BM420" s="89"/>
      <c r="BN420" s="89"/>
      <c r="BO420" s="89"/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  <c r="CA420" s="89"/>
      <c r="CB420" s="89"/>
      <c r="CC420" s="89"/>
      <c r="CD420" s="89"/>
      <c r="CE420" s="89"/>
      <c r="CF420" s="89"/>
      <c r="CG420" s="89"/>
    </row>
    <row r="421" spans="1:85" ht="12">
      <c r="A421" s="88"/>
      <c r="B421" s="6"/>
      <c r="C421" s="6"/>
      <c r="D421" s="6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  <c r="BL421" s="89"/>
      <c r="BM421" s="89"/>
      <c r="BN421" s="89"/>
      <c r="BO421" s="89"/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  <c r="CA421" s="89"/>
      <c r="CB421" s="89"/>
      <c r="CC421" s="89"/>
      <c r="CD421" s="89"/>
      <c r="CE421" s="89"/>
      <c r="CF421" s="89"/>
      <c r="CG421" s="89"/>
    </row>
    <row r="422" spans="1:85" ht="12">
      <c r="A422" s="88"/>
      <c r="B422" s="6"/>
      <c r="C422" s="6"/>
      <c r="D422" s="6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  <c r="BL422" s="89"/>
      <c r="BM422" s="89"/>
      <c r="BN422" s="89"/>
      <c r="BO422" s="89"/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  <c r="CA422" s="89"/>
      <c r="CB422" s="89"/>
      <c r="CC422" s="89"/>
      <c r="CD422" s="89"/>
      <c r="CE422" s="89"/>
      <c r="CF422" s="89"/>
      <c r="CG422" s="89"/>
    </row>
    <row r="423" spans="1:85" ht="12">
      <c r="A423" s="88"/>
      <c r="B423" s="6"/>
      <c r="C423" s="6"/>
      <c r="D423" s="6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/>
      <c r="BM423" s="89"/>
      <c r="BN423" s="89"/>
      <c r="BO423" s="89"/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  <c r="CA423" s="89"/>
      <c r="CB423" s="89"/>
      <c r="CC423" s="89"/>
      <c r="CD423" s="89"/>
      <c r="CE423" s="89"/>
      <c r="CF423" s="89"/>
      <c r="CG423" s="89"/>
    </row>
    <row r="424" spans="1:85" ht="12">
      <c r="A424" s="88"/>
      <c r="B424" s="6"/>
      <c r="C424" s="6"/>
      <c r="D424" s="6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89"/>
    </row>
    <row r="425" spans="1:85" ht="12">
      <c r="A425" s="88"/>
      <c r="B425" s="6"/>
      <c r="C425" s="6"/>
      <c r="D425" s="6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  <c r="CD425" s="89"/>
      <c r="CE425" s="89"/>
      <c r="CF425" s="89"/>
      <c r="CG425" s="89"/>
    </row>
    <row r="426" spans="1:85" ht="12">
      <c r="A426" s="88"/>
      <c r="B426" s="6"/>
      <c r="C426" s="6"/>
      <c r="D426" s="6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  <c r="CA426" s="89"/>
      <c r="CB426" s="89"/>
      <c r="CC426" s="89"/>
      <c r="CD426" s="89"/>
      <c r="CE426" s="89"/>
      <c r="CF426" s="89"/>
      <c r="CG426" s="89"/>
    </row>
    <row r="427" spans="1:85" ht="12">
      <c r="A427" s="88"/>
      <c r="B427" s="6"/>
      <c r="C427" s="6"/>
      <c r="D427" s="6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  <c r="CA427" s="89"/>
      <c r="CB427" s="89"/>
      <c r="CC427" s="89"/>
      <c r="CD427" s="89"/>
      <c r="CE427" s="89"/>
      <c r="CF427" s="89"/>
      <c r="CG427" s="89"/>
    </row>
    <row r="428" spans="1:85" ht="12">
      <c r="A428" s="88"/>
      <c r="B428" s="6"/>
      <c r="C428" s="6"/>
      <c r="D428" s="6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</row>
    <row r="429" spans="1:85" ht="12">
      <c r="A429" s="88"/>
      <c r="B429" s="6"/>
      <c r="C429" s="6"/>
      <c r="D429" s="6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  <c r="CA429" s="89"/>
      <c r="CB429" s="89"/>
      <c r="CC429" s="89"/>
      <c r="CD429" s="89"/>
      <c r="CE429" s="89"/>
      <c r="CF429" s="89"/>
      <c r="CG429" s="89"/>
    </row>
    <row r="430" spans="1:85" ht="12">
      <c r="A430" s="88"/>
      <c r="B430" s="6"/>
      <c r="C430" s="6"/>
      <c r="D430" s="6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  <c r="CA430" s="89"/>
      <c r="CB430" s="89"/>
      <c r="CC430" s="89"/>
      <c r="CD430" s="89"/>
      <c r="CE430" s="89"/>
      <c r="CF430" s="89"/>
      <c r="CG430" s="89"/>
    </row>
    <row r="431" spans="1:85" ht="12">
      <c r="A431" s="88"/>
      <c r="B431" s="6"/>
      <c r="C431" s="6"/>
      <c r="D431" s="6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  <c r="CA431" s="89"/>
      <c r="CB431" s="89"/>
      <c r="CC431" s="89"/>
      <c r="CD431" s="89"/>
      <c r="CE431" s="89"/>
      <c r="CF431" s="89"/>
      <c r="CG431" s="89"/>
    </row>
    <row r="432" spans="1:85" ht="12">
      <c r="A432" s="88"/>
      <c r="B432" s="6"/>
      <c r="C432" s="6"/>
      <c r="D432" s="6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  <c r="CA432" s="89"/>
      <c r="CB432" s="89"/>
      <c r="CC432" s="89"/>
      <c r="CD432" s="89"/>
      <c r="CE432" s="89"/>
      <c r="CF432" s="89"/>
      <c r="CG432" s="89"/>
    </row>
    <row r="433" spans="1:85" ht="12">
      <c r="A433" s="88"/>
      <c r="B433" s="6"/>
      <c r="C433" s="6"/>
      <c r="D433" s="6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9"/>
      <c r="BN433" s="89"/>
      <c r="BO433" s="89"/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  <c r="CA433" s="89"/>
      <c r="CB433" s="89"/>
      <c r="CC433" s="89"/>
      <c r="CD433" s="89"/>
      <c r="CE433" s="89"/>
      <c r="CF433" s="89"/>
      <c r="CG433" s="89"/>
    </row>
    <row r="434" spans="1:85" ht="12">
      <c r="A434" s="88"/>
      <c r="B434" s="6"/>
      <c r="C434" s="6"/>
      <c r="D434" s="6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  <c r="CA434" s="89"/>
      <c r="CB434" s="89"/>
      <c r="CC434" s="89"/>
      <c r="CD434" s="89"/>
      <c r="CE434" s="89"/>
      <c r="CF434" s="89"/>
      <c r="CG434" s="89"/>
    </row>
    <row r="435" spans="1:85" ht="12">
      <c r="A435" s="88"/>
      <c r="B435" s="6"/>
      <c r="C435" s="6"/>
      <c r="D435" s="6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  <c r="CA435" s="89"/>
      <c r="CB435" s="89"/>
      <c r="CC435" s="89"/>
      <c r="CD435" s="89"/>
      <c r="CE435" s="89"/>
      <c r="CF435" s="89"/>
      <c r="CG435" s="89"/>
    </row>
    <row r="436" spans="1:85" ht="12">
      <c r="A436" s="88"/>
      <c r="B436" s="6"/>
      <c r="C436" s="6"/>
      <c r="D436" s="6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  <c r="CD436" s="89"/>
      <c r="CE436" s="89"/>
      <c r="CF436" s="89"/>
      <c r="CG436" s="89"/>
    </row>
    <row r="437" spans="1:85" ht="12">
      <c r="A437" s="88"/>
      <c r="B437" s="6"/>
      <c r="C437" s="6"/>
      <c r="D437" s="6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  <c r="CA437" s="89"/>
      <c r="CB437" s="89"/>
      <c r="CC437" s="89"/>
      <c r="CD437" s="89"/>
      <c r="CE437" s="89"/>
      <c r="CF437" s="89"/>
      <c r="CG437" s="89"/>
    </row>
    <row r="438" spans="1:85" ht="12">
      <c r="A438" s="88"/>
      <c r="B438" s="6"/>
      <c r="C438" s="6"/>
      <c r="D438" s="6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  <c r="CA438" s="89"/>
      <c r="CB438" s="89"/>
      <c r="CC438" s="89"/>
      <c r="CD438" s="89"/>
      <c r="CE438" s="89"/>
      <c r="CF438" s="89"/>
      <c r="CG438" s="89"/>
    </row>
    <row r="439" spans="1:85" ht="12">
      <c r="A439" s="88"/>
      <c r="B439" s="6"/>
      <c r="C439" s="6"/>
      <c r="D439" s="6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  <c r="CA439" s="89"/>
      <c r="CB439" s="89"/>
      <c r="CC439" s="89"/>
      <c r="CD439" s="89"/>
      <c r="CE439" s="89"/>
      <c r="CF439" s="89"/>
      <c r="CG439" s="89"/>
    </row>
    <row r="440" spans="1:85" ht="12">
      <c r="A440" s="88"/>
      <c r="B440" s="6"/>
      <c r="C440" s="6"/>
      <c r="D440" s="6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  <c r="CA440" s="89"/>
      <c r="CB440" s="89"/>
      <c r="CC440" s="89"/>
      <c r="CD440" s="89"/>
      <c r="CE440" s="89"/>
      <c r="CF440" s="89"/>
      <c r="CG440" s="89"/>
    </row>
    <row r="441" spans="1:85" ht="12">
      <c r="A441" s="88"/>
      <c r="B441" s="6"/>
      <c r="C441" s="6"/>
      <c r="D441" s="6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  <c r="CA441" s="89"/>
      <c r="CB441" s="89"/>
      <c r="CC441" s="89"/>
      <c r="CD441" s="89"/>
      <c r="CE441" s="89"/>
      <c r="CF441" s="89"/>
      <c r="CG441" s="89"/>
    </row>
    <row r="442" spans="1:85" ht="12">
      <c r="A442" s="88"/>
      <c r="B442" s="6"/>
      <c r="C442" s="6"/>
      <c r="D442" s="6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  <c r="CA442" s="89"/>
      <c r="CB442" s="89"/>
      <c r="CC442" s="89"/>
      <c r="CD442" s="89"/>
      <c r="CE442" s="89"/>
      <c r="CF442" s="89"/>
      <c r="CG442" s="89"/>
    </row>
    <row r="443" spans="1:85" ht="12">
      <c r="A443" s="88"/>
      <c r="B443" s="6"/>
      <c r="C443" s="6"/>
      <c r="D443" s="6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  <c r="CA443" s="89"/>
      <c r="CB443" s="89"/>
      <c r="CC443" s="89"/>
      <c r="CD443" s="89"/>
      <c r="CE443" s="89"/>
      <c r="CF443" s="89"/>
      <c r="CG443" s="89"/>
    </row>
    <row r="444" spans="1:85" ht="12">
      <c r="A444" s="88"/>
      <c r="B444" s="6"/>
      <c r="C444" s="6"/>
      <c r="D444" s="6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  <c r="CA444" s="89"/>
      <c r="CB444" s="89"/>
      <c r="CC444" s="89"/>
      <c r="CD444" s="89"/>
      <c r="CE444" s="89"/>
      <c r="CF444" s="89"/>
      <c r="CG444" s="89"/>
    </row>
    <row r="445" spans="1:85" ht="12">
      <c r="A445" s="88"/>
      <c r="B445" s="6"/>
      <c r="C445" s="6"/>
      <c r="D445" s="6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  <c r="CA445" s="89"/>
      <c r="CB445" s="89"/>
      <c r="CC445" s="89"/>
      <c r="CD445" s="89"/>
      <c r="CE445" s="89"/>
      <c r="CF445" s="89"/>
      <c r="CG445" s="89"/>
    </row>
    <row r="446" spans="1:85" ht="12">
      <c r="A446" s="88"/>
      <c r="B446" s="6"/>
      <c r="C446" s="6"/>
      <c r="D446" s="6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</row>
    <row r="447" spans="1:85" ht="12">
      <c r="A447" s="88"/>
      <c r="B447" s="6"/>
      <c r="C447" s="6"/>
      <c r="D447" s="6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</row>
    <row r="448" spans="1:85" ht="12">
      <c r="A448" s="88"/>
      <c r="B448" s="6"/>
      <c r="C448" s="6"/>
      <c r="D448" s="6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  <c r="CA448" s="89"/>
      <c r="CB448" s="89"/>
      <c r="CC448" s="89"/>
      <c r="CD448" s="89"/>
      <c r="CE448" s="89"/>
      <c r="CF448" s="89"/>
      <c r="CG448" s="89"/>
    </row>
    <row r="449" spans="1:85" ht="12">
      <c r="A449" s="88"/>
      <c r="B449" s="6"/>
      <c r="C449" s="6"/>
      <c r="D449" s="6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  <c r="CA449" s="89"/>
      <c r="CB449" s="89"/>
      <c r="CC449" s="89"/>
      <c r="CD449" s="89"/>
      <c r="CE449" s="89"/>
      <c r="CF449" s="89"/>
      <c r="CG449" s="89"/>
    </row>
    <row r="450" spans="1:85" ht="12">
      <c r="A450" s="88"/>
      <c r="B450" s="6"/>
      <c r="C450" s="6"/>
      <c r="D450" s="6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  <c r="CA450" s="89"/>
      <c r="CB450" s="89"/>
      <c r="CC450" s="89"/>
      <c r="CD450" s="89"/>
      <c r="CE450" s="89"/>
      <c r="CF450" s="89"/>
      <c r="CG450" s="89"/>
    </row>
    <row r="451" spans="1:85" ht="12">
      <c r="A451" s="88"/>
      <c r="B451" s="6"/>
      <c r="C451" s="6"/>
      <c r="D451" s="6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  <c r="CA451" s="89"/>
      <c r="CB451" s="89"/>
      <c r="CC451" s="89"/>
      <c r="CD451" s="89"/>
      <c r="CE451" s="89"/>
      <c r="CF451" s="89"/>
      <c r="CG451" s="89"/>
    </row>
    <row r="452" spans="1:85" ht="12">
      <c r="A452" s="88"/>
      <c r="B452" s="6"/>
      <c r="C452" s="6"/>
      <c r="D452" s="6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  <c r="CA452" s="89"/>
      <c r="CB452" s="89"/>
      <c r="CC452" s="89"/>
      <c r="CD452" s="89"/>
      <c r="CE452" s="89"/>
      <c r="CF452" s="89"/>
      <c r="CG452" s="89"/>
    </row>
    <row r="453" spans="1:85" ht="12">
      <c r="A453" s="88"/>
      <c r="B453" s="6"/>
      <c r="C453" s="6"/>
      <c r="D453" s="6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  <c r="CA453" s="89"/>
      <c r="CB453" s="89"/>
      <c r="CC453" s="89"/>
      <c r="CD453" s="89"/>
      <c r="CE453" s="89"/>
      <c r="CF453" s="89"/>
      <c r="CG453" s="89"/>
    </row>
    <row r="454" spans="1:85" ht="12">
      <c r="A454" s="88"/>
      <c r="B454" s="6"/>
      <c r="C454" s="6"/>
      <c r="D454" s="6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  <c r="CA454" s="89"/>
      <c r="CB454" s="89"/>
      <c r="CC454" s="89"/>
      <c r="CD454" s="89"/>
      <c r="CE454" s="89"/>
      <c r="CF454" s="89"/>
      <c r="CG454" s="89"/>
    </row>
    <row r="455" spans="1:85" ht="12">
      <c r="A455" s="88"/>
      <c r="B455" s="6"/>
      <c r="C455" s="6"/>
      <c r="D455" s="6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  <c r="CA455" s="89"/>
      <c r="CB455" s="89"/>
      <c r="CC455" s="89"/>
      <c r="CD455" s="89"/>
      <c r="CE455" s="89"/>
      <c r="CF455" s="89"/>
      <c r="CG455" s="89"/>
    </row>
    <row r="456" spans="1:85" ht="12">
      <c r="A456" s="88"/>
      <c r="B456" s="6"/>
      <c r="C456" s="6"/>
      <c r="D456" s="6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  <c r="CA456" s="89"/>
      <c r="CB456" s="89"/>
      <c r="CC456" s="89"/>
      <c r="CD456" s="89"/>
      <c r="CE456" s="89"/>
      <c r="CF456" s="89"/>
      <c r="CG456" s="89"/>
    </row>
    <row r="457" spans="1:85" ht="12">
      <c r="A457" s="88"/>
      <c r="B457" s="6"/>
      <c r="C457" s="6"/>
      <c r="D457" s="6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  <c r="CA457" s="89"/>
      <c r="CB457" s="89"/>
      <c r="CC457" s="89"/>
      <c r="CD457" s="89"/>
      <c r="CE457" s="89"/>
      <c r="CF457" s="89"/>
      <c r="CG457" s="89"/>
    </row>
    <row r="458" spans="1:85" ht="12">
      <c r="A458" s="88"/>
      <c r="B458" s="6"/>
      <c r="C458" s="6"/>
      <c r="D458" s="6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  <c r="CA458" s="89"/>
      <c r="CB458" s="89"/>
      <c r="CC458" s="89"/>
      <c r="CD458" s="89"/>
      <c r="CE458" s="89"/>
      <c r="CF458" s="89"/>
      <c r="CG458" s="89"/>
    </row>
    <row r="459" spans="1:85" ht="12">
      <c r="A459" s="88"/>
      <c r="B459" s="6"/>
      <c r="C459" s="6"/>
      <c r="D459" s="6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  <c r="CA459" s="89"/>
      <c r="CB459" s="89"/>
      <c r="CC459" s="89"/>
      <c r="CD459" s="89"/>
      <c r="CE459" s="89"/>
      <c r="CF459" s="89"/>
      <c r="CG459" s="89"/>
    </row>
    <row r="460" spans="1:85" ht="12">
      <c r="A460" s="88"/>
      <c r="B460" s="6"/>
      <c r="C460" s="6"/>
      <c r="D460" s="6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  <c r="CB460" s="89"/>
      <c r="CC460" s="89"/>
      <c r="CD460" s="89"/>
      <c r="CE460" s="89"/>
      <c r="CF460" s="89"/>
      <c r="CG460" s="89"/>
    </row>
    <row r="461" spans="1:85" ht="12">
      <c r="A461" s="88"/>
      <c r="B461" s="6"/>
      <c r="C461" s="6"/>
      <c r="D461" s="6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  <c r="CA461" s="89"/>
      <c r="CB461" s="89"/>
      <c r="CC461" s="89"/>
      <c r="CD461" s="89"/>
      <c r="CE461" s="89"/>
      <c r="CF461" s="89"/>
      <c r="CG461" s="89"/>
    </row>
    <row r="462" spans="1:85" ht="12">
      <c r="A462" s="88"/>
      <c r="B462" s="6"/>
      <c r="C462" s="6"/>
      <c r="D462" s="6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  <c r="CA462" s="89"/>
      <c r="CB462" s="89"/>
      <c r="CC462" s="89"/>
      <c r="CD462" s="89"/>
      <c r="CE462" s="89"/>
      <c r="CF462" s="89"/>
      <c r="CG462" s="89"/>
    </row>
    <row r="463" spans="1:85" ht="12">
      <c r="A463" s="88"/>
      <c r="B463" s="6"/>
      <c r="C463" s="6"/>
      <c r="D463" s="6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  <c r="CA463" s="89"/>
      <c r="CB463" s="89"/>
      <c r="CC463" s="89"/>
      <c r="CD463" s="89"/>
      <c r="CE463" s="89"/>
      <c r="CF463" s="89"/>
      <c r="CG463" s="89"/>
    </row>
    <row r="464" spans="1:85" ht="12">
      <c r="A464" s="88"/>
      <c r="B464" s="6"/>
      <c r="C464" s="6"/>
      <c r="D464" s="6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  <c r="CA464" s="89"/>
      <c r="CB464" s="89"/>
      <c r="CC464" s="89"/>
      <c r="CD464" s="89"/>
      <c r="CE464" s="89"/>
      <c r="CF464" s="89"/>
      <c r="CG464" s="89"/>
    </row>
    <row r="465" spans="1:85" ht="12">
      <c r="A465" s="88"/>
      <c r="B465" s="6"/>
      <c r="C465" s="6"/>
      <c r="D465" s="6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  <c r="CA465" s="89"/>
      <c r="CB465" s="89"/>
      <c r="CC465" s="89"/>
      <c r="CD465" s="89"/>
      <c r="CE465" s="89"/>
      <c r="CF465" s="89"/>
      <c r="CG465" s="89"/>
    </row>
    <row r="466" spans="1:85" ht="12">
      <c r="A466" s="88"/>
      <c r="B466" s="6"/>
      <c r="C466" s="6"/>
      <c r="D466" s="6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  <c r="CA466" s="89"/>
      <c r="CB466" s="89"/>
      <c r="CC466" s="89"/>
      <c r="CD466" s="89"/>
      <c r="CE466" s="89"/>
      <c r="CF466" s="89"/>
      <c r="CG466" s="89"/>
    </row>
    <row r="467" spans="1:85" ht="12">
      <c r="A467" s="88"/>
      <c r="B467" s="6"/>
      <c r="C467" s="6"/>
      <c r="D467" s="6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  <c r="CA467" s="89"/>
      <c r="CB467" s="89"/>
      <c r="CC467" s="89"/>
      <c r="CD467" s="89"/>
      <c r="CE467" s="89"/>
      <c r="CF467" s="89"/>
      <c r="CG467" s="89"/>
    </row>
    <row r="468" spans="1:85" ht="12">
      <c r="A468" s="88"/>
      <c r="B468" s="6"/>
      <c r="C468" s="6"/>
      <c r="D468" s="6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  <c r="CA468" s="89"/>
      <c r="CB468" s="89"/>
      <c r="CC468" s="89"/>
      <c r="CD468" s="89"/>
      <c r="CE468" s="89"/>
      <c r="CF468" s="89"/>
      <c r="CG468" s="89"/>
    </row>
    <row r="469" spans="1:85" ht="12">
      <c r="A469" s="88"/>
      <c r="B469" s="6"/>
      <c r="C469" s="6"/>
      <c r="D469" s="6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  <c r="CA469" s="89"/>
      <c r="CB469" s="89"/>
      <c r="CC469" s="89"/>
      <c r="CD469" s="89"/>
      <c r="CE469" s="89"/>
      <c r="CF469" s="89"/>
      <c r="CG469" s="89"/>
    </row>
    <row r="470" spans="1:85" ht="12">
      <c r="A470" s="88"/>
      <c r="B470" s="6"/>
      <c r="C470" s="6"/>
      <c r="D470" s="6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  <c r="CA470" s="89"/>
      <c r="CB470" s="89"/>
      <c r="CC470" s="89"/>
      <c r="CD470" s="89"/>
      <c r="CE470" s="89"/>
      <c r="CF470" s="89"/>
      <c r="CG470" s="89"/>
    </row>
    <row r="471" spans="1:85" ht="12">
      <c r="A471" s="88"/>
      <c r="B471" s="6"/>
      <c r="C471" s="6"/>
      <c r="D471" s="6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  <c r="BP471" s="89"/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  <c r="CA471" s="89"/>
      <c r="CB471" s="89"/>
      <c r="CC471" s="89"/>
      <c r="CD471" s="89"/>
      <c r="CE471" s="89"/>
      <c r="CF471" s="89"/>
      <c r="CG471" s="89"/>
    </row>
    <row r="472" spans="1:85" ht="12">
      <c r="A472" s="88"/>
      <c r="B472" s="6"/>
      <c r="C472" s="6"/>
      <c r="D472" s="6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  <c r="BP472" s="89"/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  <c r="CA472" s="89"/>
      <c r="CB472" s="89"/>
      <c r="CC472" s="89"/>
      <c r="CD472" s="89"/>
      <c r="CE472" s="89"/>
      <c r="CF472" s="89"/>
      <c r="CG472" s="89"/>
    </row>
    <row r="473" spans="1:85" ht="12">
      <c r="A473" s="88"/>
      <c r="B473" s="6"/>
      <c r="C473" s="6"/>
      <c r="D473" s="6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  <c r="BP473" s="89"/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  <c r="CA473" s="89"/>
      <c r="CB473" s="89"/>
      <c r="CC473" s="89"/>
      <c r="CD473" s="89"/>
      <c r="CE473" s="89"/>
      <c r="CF473" s="89"/>
      <c r="CG473" s="89"/>
    </row>
    <row r="474" spans="1:85" ht="12">
      <c r="A474" s="88"/>
      <c r="B474" s="6"/>
      <c r="C474" s="6"/>
      <c r="D474" s="6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  <c r="CD474" s="89"/>
      <c r="CE474" s="89"/>
      <c r="CF474" s="89"/>
      <c r="CG474" s="89"/>
    </row>
    <row r="475" spans="1:85" ht="12">
      <c r="A475" s="88"/>
      <c r="B475" s="6"/>
      <c r="C475" s="6"/>
      <c r="D475" s="6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  <c r="CB475" s="89"/>
      <c r="CC475" s="89"/>
      <c r="CD475" s="89"/>
      <c r="CE475" s="89"/>
      <c r="CF475" s="89"/>
      <c r="CG475" s="89"/>
    </row>
    <row r="476" spans="1:85" ht="12">
      <c r="A476" s="88"/>
      <c r="B476" s="6"/>
      <c r="C476" s="6"/>
      <c r="D476" s="6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  <c r="CB476" s="89"/>
      <c r="CC476" s="89"/>
      <c r="CD476" s="89"/>
      <c r="CE476" s="89"/>
      <c r="CF476" s="89"/>
      <c r="CG476" s="89"/>
    </row>
    <row r="477" spans="1:85" ht="12">
      <c r="A477" s="88"/>
      <c r="B477" s="6"/>
      <c r="C477" s="6"/>
      <c r="D477" s="6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  <c r="CB477" s="89"/>
      <c r="CC477" s="89"/>
      <c r="CD477" s="89"/>
      <c r="CE477" s="89"/>
      <c r="CF477" s="89"/>
      <c r="CG477" s="89"/>
    </row>
    <row r="478" spans="1:85" ht="12">
      <c r="A478" s="88"/>
      <c r="B478" s="6"/>
      <c r="C478" s="6"/>
      <c r="D478" s="6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  <c r="CD478" s="89"/>
      <c r="CE478" s="89"/>
      <c r="CF478" s="89"/>
      <c r="CG478" s="89"/>
    </row>
    <row r="479" spans="1:85" ht="12">
      <c r="A479" s="88"/>
      <c r="B479" s="6"/>
      <c r="C479" s="6"/>
      <c r="D479" s="6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  <c r="CB479" s="89"/>
      <c r="CC479" s="89"/>
      <c r="CD479" s="89"/>
      <c r="CE479" s="89"/>
      <c r="CF479" s="89"/>
      <c r="CG479" s="89"/>
    </row>
    <row r="480" spans="1:85" ht="12">
      <c r="A480" s="88"/>
      <c r="B480" s="6"/>
      <c r="C480" s="6"/>
      <c r="D480" s="6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  <c r="CB480" s="89"/>
      <c r="CC480" s="89"/>
      <c r="CD480" s="89"/>
      <c r="CE480" s="89"/>
      <c r="CF480" s="89"/>
      <c r="CG480" s="89"/>
    </row>
    <row r="481" spans="1:85" ht="12">
      <c r="A481" s="88"/>
      <c r="B481" s="6"/>
      <c r="C481" s="6"/>
      <c r="D481" s="6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  <c r="CB481" s="89"/>
      <c r="CC481" s="89"/>
      <c r="CD481" s="89"/>
      <c r="CE481" s="89"/>
      <c r="CF481" s="89"/>
      <c r="CG481" s="89"/>
    </row>
    <row r="482" spans="1:85" ht="12">
      <c r="A482" s="88"/>
      <c r="B482" s="6"/>
      <c r="C482" s="6"/>
      <c r="D482" s="6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89"/>
    </row>
    <row r="483" spans="1:85" ht="12">
      <c r="A483" s="88"/>
      <c r="B483" s="6"/>
      <c r="C483" s="6"/>
      <c r="D483" s="6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  <c r="CD483" s="89"/>
      <c r="CE483" s="89"/>
      <c r="CF483" s="89"/>
      <c r="CG483" s="89"/>
    </row>
    <row r="484" spans="1:85" ht="12">
      <c r="A484" s="88"/>
      <c r="B484" s="6"/>
      <c r="C484" s="6"/>
      <c r="D484" s="6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  <c r="CB484" s="89"/>
      <c r="CC484" s="89"/>
      <c r="CD484" s="89"/>
      <c r="CE484" s="89"/>
      <c r="CF484" s="89"/>
      <c r="CG484" s="89"/>
    </row>
    <row r="485" spans="1:85" ht="12">
      <c r="A485" s="88"/>
      <c r="B485" s="6"/>
      <c r="C485" s="6"/>
      <c r="D485" s="6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  <c r="CB485" s="89"/>
      <c r="CC485" s="89"/>
      <c r="CD485" s="89"/>
      <c r="CE485" s="89"/>
      <c r="CF485" s="89"/>
      <c r="CG485" s="89"/>
    </row>
    <row r="486" spans="1:85" ht="12">
      <c r="A486" s="88"/>
      <c r="B486" s="6"/>
      <c r="C486" s="6"/>
      <c r="D486" s="6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  <c r="CB486" s="89"/>
      <c r="CC486" s="89"/>
      <c r="CD486" s="89"/>
      <c r="CE486" s="89"/>
      <c r="CF486" s="89"/>
      <c r="CG486" s="89"/>
    </row>
    <row r="487" spans="1:85" ht="12">
      <c r="A487" s="88"/>
      <c r="B487" s="6"/>
      <c r="C487" s="6"/>
      <c r="D487" s="6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  <c r="CB487" s="89"/>
      <c r="CC487" s="89"/>
      <c r="CD487" s="89"/>
      <c r="CE487" s="89"/>
      <c r="CF487" s="89"/>
      <c r="CG487" s="89"/>
    </row>
    <row r="488" spans="1:85" ht="12">
      <c r="A488" s="88"/>
      <c r="B488" s="6"/>
      <c r="C488" s="6"/>
      <c r="D488" s="6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  <c r="CB488" s="89"/>
      <c r="CC488" s="89"/>
      <c r="CD488" s="89"/>
      <c r="CE488" s="89"/>
      <c r="CF488" s="89"/>
      <c r="CG488" s="89"/>
    </row>
    <row r="489" spans="1:85" ht="12">
      <c r="A489" s="88"/>
      <c r="B489" s="6"/>
      <c r="C489" s="6"/>
      <c r="D489" s="6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  <c r="CB489" s="89"/>
      <c r="CC489" s="89"/>
      <c r="CD489" s="89"/>
      <c r="CE489" s="89"/>
      <c r="CF489" s="89"/>
      <c r="CG489" s="89"/>
    </row>
    <row r="490" spans="1:85" ht="12">
      <c r="A490" s="88"/>
      <c r="B490" s="6"/>
      <c r="C490" s="6"/>
      <c r="D490" s="6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  <c r="CB490" s="89"/>
      <c r="CC490" s="89"/>
      <c r="CD490" s="89"/>
      <c r="CE490" s="89"/>
      <c r="CF490" s="89"/>
      <c r="CG490" s="89"/>
    </row>
    <row r="491" spans="1:85" ht="12">
      <c r="A491" s="88"/>
      <c r="B491" s="6"/>
      <c r="C491" s="6"/>
      <c r="D491" s="6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  <c r="CB491" s="89"/>
      <c r="CC491" s="89"/>
      <c r="CD491" s="89"/>
      <c r="CE491" s="89"/>
      <c r="CF491" s="89"/>
      <c r="CG491" s="89"/>
    </row>
    <row r="492" spans="1:85" ht="12">
      <c r="A492" s="88"/>
      <c r="B492" s="6"/>
      <c r="C492" s="6"/>
      <c r="D492" s="6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  <c r="CB492" s="89"/>
      <c r="CC492" s="89"/>
      <c r="CD492" s="89"/>
      <c r="CE492" s="89"/>
      <c r="CF492" s="89"/>
      <c r="CG492" s="89"/>
    </row>
    <row r="493" spans="1:85" ht="12">
      <c r="A493" s="88"/>
      <c r="B493" s="6"/>
      <c r="C493" s="6"/>
      <c r="D493" s="6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  <c r="CB493" s="89"/>
      <c r="CC493" s="89"/>
      <c r="CD493" s="89"/>
      <c r="CE493" s="89"/>
      <c r="CF493" s="89"/>
      <c r="CG493" s="89"/>
    </row>
    <row r="494" spans="1:85" ht="12">
      <c r="A494" s="88"/>
      <c r="B494" s="6"/>
      <c r="C494" s="6"/>
      <c r="D494" s="6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  <c r="CD494" s="89"/>
      <c r="CE494" s="89"/>
      <c r="CF494" s="89"/>
      <c r="CG494" s="89"/>
    </row>
    <row r="495" spans="1:85" ht="12">
      <c r="A495" s="88"/>
      <c r="B495" s="6"/>
      <c r="C495" s="6"/>
      <c r="D495" s="6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</row>
    <row r="496" spans="1:85" ht="12">
      <c r="A496" s="88"/>
      <c r="B496" s="6"/>
      <c r="C496" s="6"/>
      <c r="D496" s="6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  <c r="CB496" s="89"/>
      <c r="CC496" s="89"/>
      <c r="CD496" s="89"/>
      <c r="CE496" s="89"/>
      <c r="CF496" s="89"/>
      <c r="CG496" s="89"/>
    </row>
    <row r="497" spans="1:85" ht="12">
      <c r="A497" s="88"/>
      <c r="B497" s="6"/>
      <c r="C497" s="6"/>
      <c r="D497" s="6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  <c r="CB497" s="89"/>
      <c r="CC497" s="89"/>
      <c r="CD497" s="89"/>
      <c r="CE497" s="89"/>
      <c r="CF497" s="89"/>
      <c r="CG497" s="89"/>
    </row>
    <row r="498" spans="1:85" ht="12">
      <c r="A498" s="88"/>
      <c r="B498" s="6"/>
      <c r="C498" s="6"/>
      <c r="D498" s="6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  <c r="CB498" s="89"/>
      <c r="CC498" s="89"/>
      <c r="CD498" s="89"/>
      <c r="CE498" s="89"/>
      <c r="CF498" s="89"/>
      <c r="CG498" s="89"/>
    </row>
    <row r="499" spans="1:85" ht="12">
      <c r="A499" s="88"/>
      <c r="B499" s="6"/>
      <c r="C499" s="6"/>
      <c r="D499" s="6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  <c r="CB499" s="89"/>
      <c r="CC499" s="89"/>
      <c r="CD499" s="89"/>
      <c r="CE499" s="89"/>
      <c r="CF499" s="89"/>
      <c r="CG499" s="89"/>
    </row>
    <row r="500" spans="1:85" ht="12">
      <c r="A500" s="88"/>
      <c r="B500" s="6"/>
      <c r="C500" s="6"/>
      <c r="D500" s="6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89"/>
      <c r="CF500" s="89"/>
      <c r="CG500" s="89"/>
    </row>
    <row r="501" spans="1:85" ht="12">
      <c r="A501" s="88"/>
      <c r="B501" s="6"/>
      <c r="C501" s="6"/>
      <c r="D501" s="6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89"/>
      <c r="CF501" s="89"/>
      <c r="CG501" s="89"/>
    </row>
    <row r="502" spans="1:85" ht="12">
      <c r="A502" s="88"/>
      <c r="B502" s="6"/>
      <c r="C502" s="6"/>
      <c r="D502" s="6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89"/>
      <c r="CF502" s="89"/>
      <c r="CG502" s="89"/>
    </row>
    <row r="503" spans="1:85" ht="12">
      <c r="A503" s="88"/>
      <c r="B503" s="6"/>
      <c r="C503" s="6"/>
      <c r="D503" s="6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89"/>
      <c r="BJ503" s="89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89"/>
      <c r="CF503" s="89"/>
      <c r="CG503" s="89"/>
    </row>
    <row r="504" spans="1:85" ht="12">
      <c r="A504" s="88"/>
      <c r="B504" s="6"/>
      <c r="C504" s="6"/>
      <c r="D504" s="6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  <c r="CD504" s="89"/>
      <c r="CE504" s="89"/>
      <c r="CF504" s="89"/>
      <c r="CG504" s="89"/>
    </row>
    <row r="505" spans="1:85" ht="12">
      <c r="A505" s="88"/>
      <c r="B505" s="6"/>
      <c r="C505" s="6"/>
      <c r="D505" s="6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  <c r="CB505" s="89"/>
      <c r="CC505" s="89"/>
      <c r="CD505" s="89"/>
      <c r="CE505" s="89"/>
      <c r="CF505" s="89"/>
      <c r="CG505" s="89"/>
    </row>
    <row r="506" spans="1:85" ht="12">
      <c r="A506" s="88"/>
      <c r="B506" s="6"/>
      <c r="C506" s="6"/>
      <c r="D506" s="6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  <c r="CB506" s="89"/>
      <c r="CC506" s="89"/>
      <c r="CD506" s="89"/>
      <c r="CE506" s="89"/>
      <c r="CF506" s="89"/>
      <c r="CG506" s="89"/>
    </row>
    <row r="507" spans="1:85" ht="12">
      <c r="A507" s="88"/>
      <c r="B507" s="6"/>
      <c r="C507" s="6"/>
      <c r="D507" s="6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  <c r="CB507" s="89"/>
      <c r="CC507" s="89"/>
      <c r="CD507" s="89"/>
      <c r="CE507" s="89"/>
      <c r="CF507" s="89"/>
      <c r="CG507" s="89"/>
    </row>
    <row r="508" spans="1:85" ht="12">
      <c r="A508" s="88"/>
      <c r="B508" s="6"/>
      <c r="C508" s="6"/>
      <c r="D508" s="6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89"/>
      <c r="BJ508" s="89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  <c r="CB508" s="89"/>
      <c r="CC508" s="89"/>
      <c r="CD508" s="89"/>
      <c r="CE508" s="89"/>
      <c r="CF508" s="89"/>
      <c r="CG508" s="89"/>
    </row>
    <row r="509" spans="1:85" ht="12">
      <c r="A509" s="88"/>
      <c r="B509" s="6"/>
      <c r="C509" s="6"/>
      <c r="D509" s="6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  <c r="BD509" s="89"/>
      <c r="BE509" s="89"/>
      <c r="BF509" s="89"/>
      <c r="BG509" s="89"/>
      <c r="BH509" s="89"/>
      <c r="BI509" s="89"/>
      <c r="BJ509" s="89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  <c r="CB509" s="89"/>
      <c r="CC509" s="89"/>
      <c r="CD509" s="89"/>
      <c r="CE509" s="89"/>
      <c r="CF509" s="89"/>
      <c r="CG509" s="89"/>
    </row>
    <row r="510" spans="1:85" ht="12">
      <c r="A510" s="88"/>
      <c r="B510" s="6"/>
      <c r="C510" s="6"/>
      <c r="D510" s="6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  <c r="CB510" s="89"/>
      <c r="CC510" s="89"/>
      <c r="CD510" s="89"/>
      <c r="CE510" s="89"/>
      <c r="CF510" s="89"/>
      <c r="CG510" s="89"/>
    </row>
    <row r="511" spans="1:85" ht="12">
      <c r="A511" s="88"/>
      <c r="B511" s="6"/>
      <c r="C511" s="6"/>
      <c r="D511" s="6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  <c r="CB511" s="89"/>
      <c r="CC511" s="89"/>
      <c r="CD511" s="89"/>
      <c r="CE511" s="89"/>
      <c r="CF511" s="89"/>
      <c r="CG511" s="89"/>
    </row>
    <row r="512" spans="1:85" ht="12">
      <c r="A512" s="88"/>
      <c r="B512" s="6"/>
      <c r="C512" s="6"/>
      <c r="D512" s="6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  <c r="CB512" s="89"/>
      <c r="CC512" s="89"/>
      <c r="CD512" s="89"/>
      <c r="CE512" s="89"/>
      <c r="CF512" s="89"/>
      <c r="CG512" s="89"/>
    </row>
    <row r="513" spans="1:85" ht="12">
      <c r="A513" s="88"/>
      <c r="B513" s="6"/>
      <c r="C513" s="6"/>
      <c r="D513" s="6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  <c r="CB513" s="89"/>
      <c r="CC513" s="89"/>
      <c r="CD513" s="89"/>
      <c r="CE513" s="89"/>
      <c r="CF513" s="89"/>
      <c r="CG513" s="89"/>
    </row>
    <row r="514" spans="1:85" ht="12">
      <c r="A514" s="88"/>
      <c r="B514" s="6"/>
      <c r="C514" s="6"/>
      <c r="D514" s="6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  <c r="CB514" s="89"/>
      <c r="CC514" s="89"/>
      <c r="CD514" s="89"/>
      <c r="CE514" s="89"/>
      <c r="CF514" s="89"/>
      <c r="CG514" s="89"/>
    </row>
    <row r="515" spans="1:85" ht="12">
      <c r="A515" s="88"/>
      <c r="B515" s="6"/>
      <c r="C515" s="6"/>
      <c r="D515" s="6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  <c r="CB515" s="89"/>
      <c r="CC515" s="89"/>
      <c r="CD515" s="89"/>
      <c r="CE515" s="89"/>
      <c r="CF515" s="89"/>
      <c r="CG515" s="89"/>
    </row>
    <row r="516" spans="1:85" ht="12">
      <c r="A516" s="88"/>
      <c r="B516" s="6"/>
      <c r="C516" s="6"/>
      <c r="D516" s="6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  <c r="CD516" s="89"/>
      <c r="CE516" s="89"/>
      <c r="CF516" s="89"/>
      <c r="CG516" s="89"/>
    </row>
    <row r="517" spans="1:85" ht="12">
      <c r="A517" s="88"/>
      <c r="B517" s="6"/>
      <c r="C517" s="6"/>
      <c r="D517" s="6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  <c r="BD517" s="89"/>
      <c r="BE517" s="89"/>
      <c r="BF517" s="89"/>
      <c r="BG517" s="89"/>
      <c r="BH517" s="89"/>
      <c r="BI517" s="89"/>
      <c r="BJ517" s="89"/>
      <c r="BK517" s="89"/>
      <c r="BL517" s="89"/>
      <c r="BM517" s="89"/>
      <c r="BN517" s="89"/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  <c r="CA517" s="89"/>
      <c r="CB517" s="89"/>
      <c r="CC517" s="89"/>
      <c r="CD517" s="89"/>
      <c r="CE517" s="89"/>
      <c r="CF517" s="89"/>
      <c r="CG517" s="89"/>
    </row>
    <row r="518" spans="1:85" ht="12">
      <c r="A518" s="88"/>
      <c r="B518" s="6"/>
      <c r="C518" s="6"/>
      <c r="D518" s="6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  <c r="BD518" s="89"/>
      <c r="BE518" s="89"/>
      <c r="BF518" s="89"/>
      <c r="BG518" s="89"/>
      <c r="BH518" s="89"/>
      <c r="BI518" s="89"/>
      <c r="BJ518" s="89"/>
      <c r="BK518" s="89"/>
      <c r="BL518" s="89"/>
      <c r="BM518" s="89"/>
      <c r="BN518" s="89"/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  <c r="CA518" s="89"/>
      <c r="CB518" s="89"/>
      <c r="CC518" s="89"/>
      <c r="CD518" s="89"/>
      <c r="CE518" s="89"/>
      <c r="CF518" s="89"/>
      <c r="CG518" s="89"/>
    </row>
    <row r="519" spans="1:85" ht="12">
      <c r="A519" s="88"/>
      <c r="B519" s="6"/>
      <c r="C519" s="6"/>
      <c r="D519" s="6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  <c r="BM519" s="89"/>
      <c r="BN519" s="89"/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  <c r="CA519" s="89"/>
      <c r="CB519" s="89"/>
      <c r="CC519" s="89"/>
      <c r="CD519" s="89"/>
      <c r="CE519" s="89"/>
      <c r="CF519" s="89"/>
      <c r="CG519" s="89"/>
    </row>
    <row r="520" spans="1:85" ht="12">
      <c r="A520" s="88"/>
      <c r="B520" s="6"/>
      <c r="C520" s="6"/>
      <c r="D520" s="6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  <c r="BD520" s="89"/>
      <c r="BE520" s="89"/>
      <c r="BF520" s="89"/>
      <c r="BG520" s="89"/>
      <c r="BH520" s="89"/>
      <c r="BI520" s="89"/>
      <c r="BJ520" s="89"/>
      <c r="BK520" s="89"/>
      <c r="BL520" s="89"/>
      <c r="BM520" s="89"/>
      <c r="BN520" s="89"/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  <c r="CA520" s="89"/>
      <c r="CB520" s="89"/>
      <c r="CC520" s="89"/>
      <c r="CD520" s="89"/>
      <c r="CE520" s="89"/>
      <c r="CF520" s="89"/>
      <c r="CG520" s="89"/>
    </row>
    <row r="521" spans="1:85" ht="12">
      <c r="A521" s="88"/>
      <c r="B521" s="6"/>
      <c r="C521" s="6"/>
      <c r="D521" s="6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  <c r="BB521" s="89"/>
      <c r="BC521" s="89"/>
      <c r="BD521" s="89"/>
      <c r="BE521" s="89"/>
      <c r="BF521" s="89"/>
      <c r="BG521" s="89"/>
      <c r="BH521" s="89"/>
      <c r="BI521" s="89"/>
      <c r="BJ521" s="89"/>
      <c r="BK521" s="89"/>
      <c r="BL521" s="89"/>
      <c r="BM521" s="89"/>
      <c r="BN521" s="89"/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  <c r="CA521" s="89"/>
      <c r="CB521" s="89"/>
      <c r="CC521" s="89"/>
      <c r="CD521" s="89"/>
      <c r="CE521" s="89"/>
      <c r="CF521" s="89"/>
      <c r="CG521" s="89"/>
    </row>
    <row r="522" spans="1:85" ht="12">
      <c r="A522" s="88"/>
      <c r="B522" s="6"/>
      <c r="C522" s="6"/>
      <c r="D522" s="6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  <c r="BB522" s="89"/>
      <c r="BC522" s="89"/>
      <c r="BD522" s="89"/>
      <c r="BE522" s="89"/>
      <c r="BF522" s="89"/>
      <c r="BG522" s="89"/>
      <c r="BH522" s="89"/>
      <c r="BI522" s="89"/>
      <c r="BJ522" s="89"/>
      <c r="BK522" s="89"/>
      <c r="BL522" s="89"/>
      <c r="BM522" s="89"/>
      <c r="BN522" s="89"/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  <c r="CA522" s="89"/>
      <c r="CB522" s="89"/>
      <c r="CC522" s="89"/>
      <c r="CD522" s="89"/>
      <c r="CE522" s="89"/>
      <c r="CF522" s="89"/>
      <c r="CG522" s="89"/>
    </row>
    <row r="523" spans="1:85" ht="12">
      <c r="A523" s="88"/>
      <c r="B523" s="6"/>
      <c r="C523" s="6"/>
      <c r="D523" s="6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  <c r="CB523" s="89"/>
      <c r="CC523" s="89"/>
      <c r="CD523" s="89"/>
      <c r="CE523" s="89"/>
      <c r="CF523" s="89"/>
      <c r="CG523" s="89"/>
    </row>
    <row r="524" spans="1:85" ht="12">
      <c r="A524" s="88"/>
      <c r="B524" s="6"/>
      <c r="C524" s="6"/>
      <c r="D524" s="6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  <c r="BD524" s="89"/>
      <c r="BE524" s="89"/>
      <c r="BF524" s="89"/>
      <c r="BG524" s="89"/>
      <c r="BH524" s="89"/>
      <c r="BI524" s="89"/>
      <c r="BJ524" s="89"/>
      <c r="BK524" s="89"/>
      <c r="BL524" s="89"/>
      <c r="BM524" s="89"/>
      <c r="BN524" s="89"/>
      <c r="BO524" s="89"/>
      <c r="BP524" s="89"/>
      <c r="BQ524" s="89"/>
      <c r="BR524" s="89"/>
      <c r="BS524" s="89"/>
      <c r="BT524" s="89"/>
      <c r="BU524" s="89"/>
      <c r="BV524" s="89"/>
      <c r="BW524" s="89"/>
      <c r="BX524" s="89"/>
      <c r="BY524" s="89"/>
      <c r="BZ524" s="89"/>
      <c r="CA524" s="89"/>
      <c r="CB524" s="89"/>
      <c r="CC524" s="89"/>
      <c r="CD524" s="89"/>
      <c r="CE524" s="89"/>
      <c r="CF524" s="89"/>
      <c r="CG524" s="89"/>
    </row>
    <row r="525" spans="1:85" ht="12">
      <c r="A525" s="88"/>
      <c r="B525" s="6"/>
      <c r="C525" s="6"/>
      <c r="D525" s="6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89"/>
      <c r="BJ525" s="89"/>
      <c r="BK525" s="89"/>
      <c r="BL525" s="89"/>
      <c r="BM525" s="89"/>
      <c r="BN525" s="89"/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  <c r="CA525" s="89"/>
      <c r="CB525" s="89"/>
      <c r="CC525" s="89"/>
      <c r="CD525" s="89"/>
      <c r="CE525" s="89"/>
      <c r="CF525" s="89"/>
      <c r="CG525" s="89"/>
    </row>
    <row r="526" spans="1:85" ht="12">
      <c r="A526" s="88"/>
      <c r="B526" s="6"/>
      <c r="C526" s="6"/>
      <c r="D526" s="6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  <c r="BB526" s="89"/>
      <c r="BC526" s="89"/>
      <c r="BD526" s="89"/>
      <c r="BE526" s="89"/>
      <c r="BF526" s="89"/>
      <c r="BG526" s="89"/>
      <c r="BH526" s="89"/>
      <c r="BI526" s="89"/>
      <c r="BJ526" s="89"/>
      <c r="BK526" s="89"/>
      <c r="BL526" s="89"/>
      <c r="BM526" s="89"/>
      <c r="BN526" s="89"/>
      <c r="BO526" s="89"/>
      <c r="BP526" s="89"/>
      <c r="BQ526" s="89"/>
      <c r="BR526" s="89"/>
      <c r="BS526" s="89"/>
      <c r="BT526" s="89"/>
      <c r="BU526" s="89"/>
      <c r="BV526" s="89"/>
      <c r="BW526" s="89"/>
      <c r="BX526" s="89"/>
      <c r="BY526" s="89"/>
      <c r="BZ526" s="89"/>
      <c r="CA526" s="89"/>
      <c r="CB526" s="89"/>
      <c r="CC526" s="89"/>
      <c r="CD526" s="89"/>
      <c r="CE526" s="89"/>
      <c r="CF526" s="89"/>
      <c r="CG526" s="89"/>
    </row>
    <row r="527" spans="1:85" ht="12">
      <c r="A527" s="88"/>
      <c r="B527" s="6"/>
      <c r="C527" s="6"/>
      <c r="D527" s="6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  <c r="BB527" s="89"/>
      <c r="BC527" s="89"/>
      <c r="BD527" s="89"/>
      <c r="BE527" s="89"/>
      <c r="BF527" s="89"/>
      <c r="BG527" s="89"/>
      <c r="BH527" s="89"/>
      <c r="BI527" s="89"/>
      <c r="BJ527" s="89"/>
      <c r="BK527" s="89"/>
      <c r="BL527" s="89"/>
      <c r="BM527" s="89"/>
      <c r="BN527" s="89"/>
      <c r="BO527" s="89"/>
      <c r="BP527" s="89"/>
      <c r="BQ527" s="89"/>
      <c r="BR527" s="89"/>
      <c r="BS527" s="89"/>
      <c r="BT527" s="89"/>
      <c r="BU527" s="89"/>
      <c r="BV527" s="89"/>
      <c r="BW527" s="89"/>
      <c r="BX527" s="89"/>
      <c r="BY527" s="89"/>
      <c r="BZ527" s="89"/>
      <c r="CA527" s="89"/>
      <c r="CB527" s="89"/>
      <c r="CC527" s="89"/>
      <c r="CD527" s="89"/>
      <c r="CE527" s="89"/>
      <c r="CF527" s="89"/>
      <c r="CG527" s="89"/>
    </row>
    <row r="528" spans="1:85" ht="12">
      <c r="A528" s="88"/>
      <c r="B528" s="6"/>
      <c r="C528" s="6"/>
      <c r="D528" s="6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  <c r="BB528" s="89"/>
      <c r="BC528" s="89"/>
      <c r="BD528" s="89"/>
      <c r="BE528" s="89"/>
      <c r="BF528" s="89"/>
      <c r="BG528" s="89"/>
      <c r="BH528" s="89"/>
      <c r="BI528" s="89"/>
      <c r="BJ528" s="89"/>
      <c r="BK528" s="89"/>
      <c r="BL528" s="89"/>
      <c r="BM528" s="89"/>
      <c r="BN528" s="89"/>
      <c r="BO528" s="89"/>
      <c r="BP528" s="89"/>
      <c r="BQ528" s="89"/>
      <c r="BR528" s="89"/>
      <c r="BS528" s="89"/>
      <c r="BT528" s="89"/>
      <c r="BU528" s="89"/>
      <c r="BV528" s="89"/>
      <c r="BW528" s="89"/>
      <c r="BX528" s="89"/>
      <c r="BY528" s="89"/>
      <c r="BZ528" s="89"/>
      <c r="CA528" s="89"/>
      <c r="CB528" s="89"/>
      <c r="CC528" s="89"/>
      <c r="CD528" s="89"/>
      <c r="CE528" s="89"/>
      <c r="CF528" s="89"/>
      <c r="CG528" s="89"/>
    </row>
    <row r="529" spans="1:85" ht="12">
      <c r="A529" s="88"/>
      <c r="B529" s="6"/>
      <c r="C529" s="6"/>
      <c r="D529" s="6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  <c r="BD529" s="89"/>
      <c r="BE529" s="89"/>
      <c r="BF529" s="89"/>
      <c r="BG529" s="89"/>
      <c r="BH529" s="89"/>
      <c r="BI529" s="89"/>
      <c r="BJ529" s="89"/>
      <c r="BK529" s="89"/>
      <c r="BL529" s="89"/>
      <c r="BM529" s="89"/>
      <c r="BN529" s="89"/>
      <c r="BO529" s="89"/>
      <c r="BP529" s="89"/>
      <c r="BQ529" s="89"/>
      <c r="BR529" s="89"/>
      <c r="BS529" s="89"/>
      <c r="BT529" s="89"/>
      <c r="BU529" s="89"/>
      <c r="BV529" s="89"/>
      <c r="BW529" s="89"/>
      <c r="BX529" s="89"/>
      <c r="BY529" s="89"/>
      <c r="BZ529" s="89"/>
      <c r="CA529" s="89"/>
      <c r="CB529" s="89"/>
      <c r="CC529" s="89"/>
      <c r="CD529" s="89"/>
      <c r="CE529" s="89"/>
      <c r="CF529" s="89"/>
      <c r="CG529" s="89"/>
    </row>
    <row r="530" spans="1:85" ht="12">
      <c r="A530" s="88"/>
      <c r="B530" s="6"/>
      <c r="C530" s="6"/>
      <c r="D530" s="6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  <c r="BB530" s="89"/>
      <c r="BC530" s="89"/>
      <c r="BD530" s="89"/>
      <c r="BE530" s="89"/>
      <c r="BF530" s="89"/>
      <c r="BG530" s="89"/>
      <c r="BH530" s="89"/>
      <c r="BI530" s="89"/>
      <c r="BJ530" s="89"/>
      <c r="BK530" s="89"/>
      <c r="BL530" s="89"/>
      <c r="BM530" s="89"/>
      <c r="BN530" s="89"/>
      <c r="BO530" s="89"/>
      <c r="BP530" s="89"/>
      <c r="BQ530" s="89"/>
      <c r="BR530" s="89"/>
      <c r="BS530" s="89"/>
      <c r="BT530" s="89"/>
      <c r="BU530" s="89"/>
      <c r="BV530" s="89"/>
      <c r="BW530" s="89"/>
      <c r="BX530" s="89"/>
      <c r="BY530" s="89"/>
      <c r="BZ530" s="89"/>
      <c r="CA530" s="89"/>
      <c r="CB530" s="89"/>
      <c r="CC530" s="89"/>
      <c r="CD530" s="89"/>
      <c r="CE530" s="89"/>
      <c r="CF530" s="89"/>
      <c r="CG530" s="89"/>
    </row>
    <row r="531" spans="1:85" ht="12">
      <c r="A531" s="88"/>
      <c r="B531" s="6"/>
      <c r="C531" s="6"/>
      <c r="D531" s="6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  <c r="BB531" s="89"/>
      <c r="BC531" s="89"/>
      <c r="BD531" s="89"/>
      <c r="BE531" s="89"/>
      <c r="BF531" s="89"/>
      <c r="BG531" s="89"/>
      <c r="BH531" s="89"/>
      <c r="BI531" s="89"/>
      <c r="BJ531" s="89"/>
      <c r="BK531" s="89"/>
      <c r="BL531" s="89"/>
      <c r="BM531" s="89"/>
      <c r="BN531" s="89"/>
      <c r="BO531" s="89"/>
      <c r="BP531" s="89"/>
      <c r="BQ531" s="89"/>
      <c r="BR531" s="89"/>
      <c r="BS531" s="89"/>
      <c r="BT531" s="89"/>
      <c r="BU531" s="89"/>
      <c r="BV531" s="89"/>
      <c r="BW531" s="89"/>
      <c r="BX531" s="89"/>
      <c r="BY531" s="89"/>
      <c r="BZ531" s="89"/>
      <c r="CA531" s="89"/>
      <c r="CB531" s="89"/>
      <c r="CC531" s="89"/>
      <c r="CD531" s="89"/>
      <c r="CE531" s="89"/>
      <c r="CF531" s="89"/>
      <c r="CG531" s="89"/>
    </row>
    <row r="532" spans="1:85" ht="12">
      <c r="A532" s="88"/>
      <c r="B532" s="6"/>
      <c r="C532" s="6"/>
      <c r="D532" s="6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  <c r="BB532" s="89"/>
      <c r="BC532" s="89"/>
      <c r="BD532" s="89"/>
      <c r="BE532" s="89"/>
      <c r="BF532" s="89"/>
      <c r="BG532" s="89"/>
      <c r="BH532" s="89"/>
      <c r="BI532" s="89"/>
      <c r="BJ532" s="89"/>
      <c r="BK532" s="89"/>
      <c r="BL532" s="89"/>
      <c r="BM532" s="89"/>
      <c r="BN532" s="89"/>
      <c r="BO532" s="89"/>
      <c r="BP532" s="89"/>
      <c r="BQ532" s="89"/>
      <c r="BR532" s="89"/>
      <c r="BS532" s="89"/>
      <c r="BT532" s="89"/>
      <c r="BU532" s="89"/>
      <c r="BV532" s="89"/>
      <c r="BW532" s="89"/>
      <c r="BX532" s="89"/>
      <c r="BY532" s="89"/>
      <c r="BZ532" s="89"/>
      <c r="CA532" s="89"/>
      <c r="CB532" s="89"/>
      <c r="CC532" s="89"/>
      <c r="CD532" s="89"/>
      <c r="CE532" s="89"/>
      <c r="CF532" s="89"/>
      <c r="CG532" s="89"/>
    </row>
    <row r="533" spans="1:85" ht="12">
      <c r="A533" s="88"/>
      <c r="B533" s="6"/>
      <c r="C533" s="6"/>
      <c r="D533" s="6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  <c r="BB533" s="89"/>
      <c r="BC533" s="89"/>
      <c r="BD533" s="89"/>
      <c r="BE533" s="89"/>
      <c r="BF533" s="89"/>
      <c r="BG533" s="89"/>
      <c r="BH533" s="89"/>
      <c r="BI533" s="89"/>
      <c r="BJ533" s="89"/>
      <c r="BK533" s="89"/>
      <c r="BL533" s="89"/>
      <c r="BM533" s="89"/>
      <c r="BN533" s="89"/>
      <c r="BO533" s="89"/>
      <c r="BP533" s="89"/>
      <c r="BQ533" s="89"/>
      <c r="BR533" s="89"/>
      <c r="BS533" s="89"/>
      <c r="BT533" s="89"/>
      <c r="BU533" s="89"/>
      <c r="BV533" s="89"/>
      <c r="BW533" s="89"/>
      <c r="BX533" s="89"/>
      <c r="BY533" s="89"/>
      <c r="BZ533" s="89"/>
      <c r="CA533" s="89"/>
      <c r="CB533" s="89"/>
      <c r="CC533" s="89"/>
      <c r="CD533" s="89"/>
      <c r="CE533" s="89"/>
      <c r="CF533" s="89"/>
      <c r="CG533" s="89"/>
    </row>
    <row r="534" spans="1:85" ht="12">
      <c r="A534" s="88"/>
      <c r="B534" s="6"/>
      <c r="C534" s="6"/>
      <c r="D534" s="6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  <c r="BB534" s="89"/>
      <c r="BC534" s="89"/>
      <c r="BD534" s="89"/>
      <c r="BE534" s="89"/>
      <c r="BF534" s="89"/>
      <c r="BG534" s="89"/>
      <c r="BH534" s="89"/>
      <c r="BI534" s="89"/>
      <c r="BJ534" s="89"/>
      <c r="BK534" s="89"/>
      <c r="BL534" s="89"/>
      <c r="BM534" s="89"/>
      <c r="BN534" s="89"/>
      <c r="BO534" s="89"/>
      <c r="BP534" s="89"/>
      <c r="BQ534" s="89"/>
      <c r="BR534" s="89"/>
      <c r="BS534" s="89"/>
      <c r="BT534" s="89"/>
      <c r="BU534" s="89"/>
      <c r="BV534" s="89"/>
      <c r="BW534" s="89"/>
      <c r="BX534" s="89"/>
      <c r="BY534" s="89"/>
      <c r="BZ534" s="89"/>
      <c r="CA534" s="89"/>
      <c r="CB534" s="89"/>
      <c r="CC534" s="89"/>
      <c r="CD534" s="89"/>
      <c r="CE534" s="89"/>
      <c r="CF534" s="89"/>
      <c r="CG534" s="89"/>
    </row>
    <row r="535" spans="1:85" ht="12">
      <c r="A535" s="88"/>
      <c r="B535" s="6"/>
      <c r="C535" s="6"/>
      <c r="D535" s="6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  <c r="BB535" s="89"/>
      <c r="BC535" s="89"/>
      <c r="BD535" s="89"/>
      <c r="BE535" s="89"/>
      <c r="BF535" s="89"/>
      <c r="BG535" s="89"/>
      <c r="BH535" s="89"/>
      <c r="BI535" s="89"/>
      <c r="BJ535" s="89"/>
      <c r="BK535" s="89"/>
      <c r="BL535" s="89"/>
      <c r="BM535" s="89"/>
      <c r="BN535" s="89"/>
      <c r="BO535" s="89"/>
      <c r="BP535" s="89"/>
      <c r="BQ535" s="89"/>
      <c r="BR535" s="89"/>
      <c r="BS535" s="89"/>
      <c r="BT535" s="89"/>
      <c r="BU535" s="89"/>
      <c r="BV535" s="89"/>
      <c r="BW535" s="89"/>
      <c r="BX535" s="89"/>
      <c r="BY535" s="89"/>
      <c r="BZ535" s="89"/>
      <c r="CA535" s="89"/>
      <c r="CB535" s="89"/>
      <c r="CC535" s="89"/>
      <c r="CD535" s="89"/>
      <c r="CE535" s="89"/>
      <c r="CF535" s="89"/>
      <c r="CG535" s="89"/>
    </row>
    <row r="536" spans="1:85" ht="12">
      <c r="A536" s="88"/>
      <c r="B536" s="6"/>
      <c r="C536" s="6"/>
      <c r="D536" s="6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  <c r="BB536" s="89"/>
      <c r="BC536" s="89"/>
      <c r="BD536" s="89"/>
      <c r="BE536" s="89"/>
      <c r="BF536" s="89"/>
      <c r="BG536" s="89"/>
      <c r="BH536" s="89"/>
      <c r="BI536" s="89"/>
      <c r="BJ536" s="89"/>
      <c r="BK536" s="89"/>
      <c r="BL536" s="89"/>
      <c r="BM536" s="89"/>
      <c r="BN536" s="89"/>
      <c r="BO536" s="89"/>
      <c r="BP536" s="89"/>
      <c r="BQ536" s="89"/>
      <c r="BR536" s="89"/>
      <c r="BS536" s="89"/>
      <c r="BT536" s="89"/>
      <c r="BU536" s="89"/>
      <c r="BV536" s="89"/>
      <c r="BW536" s="89"/>
      <c r="BX536" s="89"/>
      <c r="BY536" s="89"/>
      <c r="BZ536" s="89"/>
      <c r="CA536" s="89"/>
      <c r="CB536" s="89"/>
      <c r="CC536" s="89"/>
      <c r="CD536" s="89"/>
      <c r="CE536" s="89"/>
      <c r="CF536" s="89"/>
      <c r="CG536" s="89"/>
    </row>
    <row r="537" spans="1:85" ht="12">
      <c r="A537" s="88"/>
      <c r="B537" s="6"/>
      <c r="C537" s="6"/>
      <c r="D537" s="6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  <c r="BD537" s="89"/>
      <c r="BE537" s="89"/>
      <c r="BF537" s="89"/>
      <c r="BG537" s="89"/>
      <c r="BH537" s="89"/>
      <c r="BI537" s="89"/>
      <c r="BJ537" s="89"/>
      <c r="BK537" s="89"/>
      <c r="BL537" s="89"/>
      <c r="BM537" s="89"/>
      <c r="BN537" s="89"/>
      <c r="BO537" s="89"/>
      <c r="BP537" s="89"/>
      <c r="BQ537" s="89"/>
      <c r="BR537" s="89"/>
      <c r="BS537" s="89"/>
      <c r="BT537" s="89"/>
      <c r="BU537" s="89"/>
      <c r="BV537" s="89"/>
      <c r="BW537" s="89"/>
      <c r="BX537" s="89"/>
      <c r="BY537" s="89"/>
      <c r="BZ537" s="89"/>
      <c r="CA537" s="89"/>
      <c r="CB537" s="89"/>
      <c r="CC537" s="89"/>
      <c r="CD537" s="89"/>
      <c r="CE537" s="89"/>
      <c r="CF537" s="89"/>
      <c r="CG537" s="89"/>
    </row>
    <row r="538" spans="1:85" ht="12">
      <c r="A538" s="88"/>
      <c r="B538" s="6"/>
      <c r="C538" s="6"/>
      <c r="D538" s="6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  <c r="BB538" s="89"/>
      <c r="BC538" s="89"/>
      <c r="BD538" s="89"/>
      <c r="BE538" s="89"/>
      <c r="BF538" s="89"/>
      <c r="BG538" s="89"/>
      <c r="BH538" s="89"/>
      <c r="BI538" s="89"/>
      <c r="BJ538" s="89"/>
      <c r="BK538" s="89"/>
      <c r="BL538" s="89"/>
      <c r="BM538" s="89"/>
      <c r="BN538" s="89"/>
      <c r="BO538" s="89"/>
      <c r="BP538" s="89"/>
      <c r="BQ538" s="89"/>
      <c r="BR538" s="89"/>
      <c r="BS538" s="89"/>
      <c r="BT538" s="89"/>
      <c r="BU538" s="89"/>
      <c r="BV538" s="89"/>
      <c r="BW538" s="89"/>
      <c r="BX538" s="89"/>
      <c r="BY538" s="89"/>
      <c r="BZ538" s="89"/>
      <c r="CA538" s="89"/>
      <c r="CB538" s="89"/>
      <c r="CC538" s="89"/>
      <c r="CD538" s="89"/>
      <c r="CE538" s="89"/>
      <c r="CF538" s="89"/>
      <c r="CG538" s="89"/>
    </row>
    <row r="539" spans="1:85" ht="12">
      <c r="A539" s="88"/>
      <c r="B539" s="6"/>
      <c r="C539" s="6"/>
      <c r="D539" s="6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  <c r="BB539" s="89"/>
      <c r="BC539" s="89"/>
      <c r="BD539" s="89"/>
      <c r="BE539" s="89"/>
      <c r="BF539" s="89"/>
      <c r="BG539" s="89"/>
      <c r="BH539" s="89"/>
      <c r="BI539" s="89"/>
      <c r="BJ539" s="89"/>
      <c r="BK539" s="89"/>
      <c r="BL539" s="89"/>
      <c r="BM539" s="89"/>
      <c r="BN539" s="89"/>
      <c r="BO539" s="89"/>
      <c r="BP539" s="89"/>
      <c r="BQ539" s="89"/>
      <c r="BR539" s="89"/>
      <c r="BS539" s="89"/>
      <c r="BT539" s="89"/>
      <c r="BU539" s="89"/>
      <c r="BV539" s="89"/>
      <c r="BW539" s="89"/>
      <c r="BX539" s="89"/>
      <c r="BY539" s="89"/>
      <c r="BZ539" s="89"/>
      <c r="CA539" s="89"/>
      <c r="CB539" s="89"/>
      <c r="CC539" s="89"/>
      <c r="CD539" s="89"/>
      <c r="CE539" s="89"/>
      <c r="CF539" s="89"/>
      <c r="CG539" s="89"/>
    </row>
    <row r="540" spans="1:85" ht="12">
      <c r="A540" s="88"/>
      <c r="B540" s="6"/>
      <c r="C540" s="6"/>
      <c r="D540" s="6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  <c r="BB540" s="89"/>
      <c r="BC540" s="89"/>
      <c r="BD540" s="89"/>
      <c r="BE540" s="89"/>
      <c r="BF540" s="89"/>
      <c r="BG540" s="89"/>
      <c r="BH540" s="89"/>
      <c r="BI540" s="89"/>
      <c r="BJ540" s="89"/>
      <c r="BK540" s="89"/>
      <c r="BL540" s="89"/>
      <c r="BM540" s="89"/>
      <c r="BN540" s="89"/>
      <c r="BO540" s="89"/>
      <c r="BP540" s="89"/>
      <c r="BQ540" s="89"/>
      <c r="BR540" s="89"/>
      <c r="BS540" s="89"/>
      <c r="BT540" s="89"/>
      <c r="BU540" s="89"/>
      <c r="BV540" s="89"/>
      <c r="BW540" s="89"/>
      <c r="BX540" s="89"/>
      <c r="BY540" s="89"/>
      <c r="BZ540" s="89"/>
      <c r="CA540" s="89"/>
      <c r="CB540" s="89"/>
      <c r="CC540" s="89"/>
      <c r="CD540" s="89"/>
      <c r="CE540" s="89"/>
      <c r="CF540" s="89"/>
      <c r="CG540" s="89"/>
    </row>
    <row r="541" spans="1:85" ht="12">
      <c r="A541" s="88"/>
      <c r="B541" s="6"/>
      <c r="C541" s="6"/>
      <c r="D541" s="6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  <c r="BB541" s="89"/>
      <c r="BC541" s="89"/>
      <c r="BD541" s="89"/>
      <c r="BE541" s="89"/>
      <c r="BF541" s="89"/>
      <c r="BG541" s="89"/>
      <c r="BH541" s="89"/>
      <c r="BI541" s="89"/>
      <c r="BJ541" s="89"/>
      <c r="BK541" s="89"/>
      <c r="BL541" s="89"/>
      <c r="BM541" s="89"/>
      <c r="BN541" s="89"/>
      <c r="BO541" s="89"/>
      <c r="BP541" s="89"/>
      <c r="BQ541" s="89"/>
      <c r="BR541" s="89"/>
      <c r="BS541" s="89"/>
      <c r="BT541" s="89"/>
      <c r="BU541" s="89"/>
      <c r="BV541" s="89"/>
      <c r="BW541" s="89"/>
      <c r="BX541" s="89"/>
      <c r="BY541" s="89"/>
      <c r="BZ541" s="89"/>
      <c r="CA541" s="89"/>
      <c r="CB541" s="89"/>
      <c r="CC541" s="89"/>
      <c r="CD541" s="89"/>
      <c r="CE541" s="89"/>
      <c r="CF541" s="89"/>
      <c r="CG541" s="89"/>
    </row>
    <row r="542" spans="1:85" ht="12">
      <c r="A542" s="88"/>
      <c r="B542" s="6"/>
      <c r="C542" s="6"/>
      <c r="D542" s="6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  <c r="BB542" s="89"/>
      <c r="BC542" s="89"/>
      <c r="BD542" s="89"/>
      <c r="BE542" s="89"/>
      <c r="BF542" s="89"/>
      <c r="BG542" s="89"/>
      <c r="BH542" s="89"/>
      <c r="BI542" s="89"/>
      <c r="BJ542" s="89"/>
      <c r="BK542" s="89"/>
      <c r="BL542" s="89"/>
      <c r="BM542" s="89"/>
      <c r="BN542" s="89"/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  <c r="CA542" s="89"/>
      <c r="CB542" s="89"/>
      <c r="CC542" s="89"/>
      <c r="CD542" s="89"/>
      <c r="CE542" s="89"/>
      <c r="CF542" s="89"/>
      <c r="CG542" s="89"/>
    </row>
    <row r="543" spans="1:85" ht="12">
      <c r="A543" s="88"/>
      <c r="B543" s="6"/>
      <c r="C543" s="6"/>
      <c r="D543" s="6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  <c r="BD543" s="89"/>
      <c r="BE543" s="89"/>
      <c r="BF543" s="89"/>
      <c r="BG543" s="89"/>
      <c r="BH543" s="89"/>
      <c r="BI543" s="89"/>
      <c r="BJ543" s="89"/>
      <c r="BK543" s="89"/>
      <c r="BL543" s="89"/>
      <c r="BM543" s="89"/>
      <c r="BN543" s="89"/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9"/>
      <c r="CA543" s="89"/>
      <c r="CB543" s="89"/>
      <c r="CC543" s="89"/>
      <c r="CD543" s="89"/>
      <c r="CE543" s="89"/>
      <c r="CF543" s="89"/>
      <c r="CG543" s="89"/>
    </row>
    <row r="544" spans="1:85" ht="12">
      <c r="A544" s="88"/>
      <c r="B544" s="6"/>
      <c r="C544" s="6"/>
      <c r="D544" s="6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  <c r="BD544" s="89"/>
      <c r="BE544" s="89"/>
      <c r="BF544" s="89"/>
      <c r="BG544" s="89"/>
      <c r="BH544" s="89"/>
      <c r="BI544" s="89"/>
      <c r="BJ544" s="89"/>
      <c r="BK544" s="89"/>
      <c r="BL544" s="89"/>
      <c r="BM544" s="89"/>
      <c r="BN544" s="89"/>
      <c r="BO544" s="89"/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  <c r="CA544" s="89"/>
      <c r="CB544" s="89"/>
      <c r="CC544" s="89"/>
      <c r="CD544" s="89"/>
      <c r="CE544" s="89"/>
      <c r="CF544" s="89"/>
      <c r="CG544" s="89"/>
    </row>
    <row r="545" spans="1:85" ht="12">
      <c r="A545" s="88"/>
      <c r="B545" s="6"/>
      <c r="C545" s="6"/>
      <c r="D545" s="6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/>
      <c r="BF545" s="89"/>
      <c r="BG545" s="89"/>
      <c r="BH545" s="89"/>
      <c r="BI545" s="89"/>
      <c r="BJ545" s="89"/>
      <c r="BK545" s="89"/>
      <c r="BL545" s="89"/>
      <c r="BM545" s="89"/>
      <c r="BN545" s="89"/>
      <c r="BO545" s="89"/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  <c r="CA545" s="89"/>
      <c r="CB545" s="89"/>
      <c r="CC545" s="89"/>
      <c r="CD545" s="89"/>
      <c r="CE545" s="89"/>
      <c r="CF545" s="89"/>
      <c r="CG545" s="89"/>
    </row>
    <row r="546" spans="1:85" ht="12">
      <c r="A546" s="88"/>
      <c r="B546" s="6"/>
      <c r="C546" s="6"/>
      <c r="D546" s="6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  <c r="BB546" s="89"/>
      <c r="BC546" s="89"/>
      <c r="BD546" s="89"/>
      <c r="BE546" s="89"/>
      <c r="BF546" s="89"/>
      <c r="BG546" s="89"/>
      <c r="BH546" s="89"/>
      <c r="BI546" s="89"/>
      <c r="BJ546" s="89"/>
      <c r="BK546" s="89"/>
      <c r="BL546" s="89"/>
      <c r="BM546" s="89"/>
      <c r="BN546" s="89"/>
      <c r="BO546" s="89"/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  <c r="CA546" s="89"/>
      <c r="CB546" s="89"/>
      <c r="CC546" s="89"/>
      <c r="CD546" s="89"/>
      <c r="CE546" s="89"/>
      <c r="CF546" s="89"/>
      <c r="CG546" s="89"/>
    </row>
    <row r="547" spans="1:85" ht="12">
      <c r="A547" s="88"/>
      <c r="B547" s="6"/>
      <c r="C547" s="6"/>
      <c r="D547" s="6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89"/>
      <c r="BJ547" s="89"/>
      <c r="BK547" s="89"/>
      <c r="BL547" s="89"/>
      <c r="BM547" s="89"/>
      <c r="BN547" s="89"/>
      <c r="BO547" s="89"/>
      <c r="BP547" s="89"/>
      <c r="BQ547" s="89"/>
      <c r="BR547" s="89"/>
      <c r="BS547" s="89"/>
      <c r="BT547" s="89"/>
      <c r="BU547" s="89"/>
      <c r="BV547" s="89"/>
      <c r="BW547" s="89"/>
      <c r="BX547" s="89"/>
      <c r="BY547" s="89"/>
      <c r="BZ547" s="89"/>
      <c r="CA547" s="89"/>
      <c r="CB547" s="89"/>
      <c r="CC547" s="89"/>
      <c r="CD547" s="89"/>
      <c r="CE547" s="89"/>
      <c r="CF547" s="89"/>
      <c r="CG547" s="89"/>
    </row>
    <row r="548" spans="1:85" ht="12">
      <c r="A548" s="88"/>
      <c r="B548" s="6"/>
      <c r="C548" s="6"/>
      <c r="D548" s="6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89"/>
      <c r="BJ548" s="89"/>
      <c r="BK548" s="89"/>
      <c r="BL548" s="89"/>
      <c r="BM548" s="89"/>
      <c r="BN548" s="89"/>
      <c r="BO548" s="89"/>
      <c r="BP548" s="89"/>
      <c r="BQ548" s="89"/>
      <c r="BR548" s="89"/>
      <c r="BS548" s="89"/>
      <c r="BT548" s="89"/>
      <c r="BU548" s="89"/>
      <c r="BV548" s="89"/>
      <c r="BW548" s="89"/>
      <c r="BX548" s="89"/>
      <c r="BY548" s="89"/>
      <c r="BZ548" s="89"/>
      <c r="CA548" s="89"/>
      <c r="CB548" s="89"/>
      <c r="CC548" s="89"/>
      <c r="CD548" s="89"/>
      <c r="CE548" s="89"/>
      <c r="CF548" s="89"/>
      <c r="CG548" s="89"/>
    </row>
    <row r="549" spans="1:85" ht="12">
      <c r="A549" s="88"/>
      <c r="B549" s="6"/>
      <c r="C549" s="6"/>
      <c r="D549" s="6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  <c r="BB549" s="89"/>
      <c r="BC549" s="89"/>
      <c r="BD549" s="89"/>
      <c r="BE549" s="89"/>
      <c r="BF549" s="89"/>
      <c r="BG549" s="89"/>
      <c r="BH549" s="89"/>
      <c r="BI549" s="89"/>
      <c r="BJ549" s="89"/>
      <c r="BK549" s="89"/>
      <c r="BL549" s="89"/>
      <c r="BM549" s="89"/>
      <c r="BN549" s="89"/>
      <c r="BO549" s="89"/>
      <c r="BP549" s="89"/>
      <c r="BQ549" s="89"/>
      <c r="BR549" s="89"/>
      <c r="BS549" s="89"/>
      <c r="BT549" s="89"/>
      <c r="BU549" s="89"/>
      <c r="BV549" s="89"/>
      <c r="BW549" s="89"/>
      <c r="BX549" s="89"/>
      <c r="BY549" s="89"/>
      <c r="BZ549" s="89"/>
      <c r="CA549" s="89"/>
      <c r="CB549" s="89"/>
      <c r="CC549" s="89"/>
      <c r="CD549" s="89"/>
      <c r="CE549" s="89"/>
      <c r="CF549" s="89"/>
      <c r="CG549" s="89"/>
    </row>
    <row r="550" spans="1:85" ht="12">
      <c r="A550" s="88"/>
      <c r="B550" s="6"/>
      <c r="C550" s="6"/>
      <c r="D550" s="6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89"/>
      <c r="BJ550" s="89"/>
      <c r="BK550" s="89"/>
      <c r="BL550" s="89"/>
      <c r="BM550" s="89"/>
      <c r="BN550" s="89"/>
      <c r="BO550" s="89"/>
      <c r="BP550" s="89"/>
      <c r="BQ550" s="89"/>
      <c r="BR550" s="89"/>
      <c r="BS550" s="89"/>
      <c r="BT550" s="89"/>
      <c r="BU550" s="89"/>
      <c r="BV550" s="89"/>
      <c r="BW550" s="89"/>
      <c r="BX550" s="89"/>
      <c r="BY550" s="89"/>
      <c r="BZ550" s="89"/>
      <c r="CA550" s="89"/>
      <c r="CB550" s="89"/>
      <c r="CC550" s="89"/>
      <c r="CD550" s="89"/>
      <c r="CE550" s="89"/>
      <c r="CF550" s="89"/>
      <c r="CG550" s="89"/>
    </row>
    <row r="551" spans="1:85" ht="12">
      <c r="A551" s="88"/>
      <c r="B551" s="6"/>
      <c r="C551" s="6"/>
      <c r="D551" s="6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89"/>
      <c r="BJ551" s="89"/>
      <c r="BK551" s="89"/>
      <c r="BL551" s="89"/>
      <c r="BM551" s="89"/>
      <c r="BN551" s="89"/>
      <c r="BO551" s="89"/>
      <c r="BP551" s="89"/>
      <c r="BQ551" s="89"/>
      <c r="BR551" s="89"/>
      <c r="BS551" s="89"/>
      <c r="BT551" s="89"/>
      <c r="BU551" s="89"/>
      <c r="BV551" s="89"/>
      <c r="BW551" s="89"/>
      <c r="BX551" s="89"/>
      <c r="BY551" s="89"/>
      <c r="BZ551" s="89"/>
      <c r="CA551" s="89"/>
      <c r="CB551" s="89"/>
      <c r="CC551" s="89"/>
      <c r="CD551" s="89"/>
      <c r="CE551" s="89"/>
      <c r="CF551" s="89"/>
      <c r="CG551" s="89"/>
    </row>
    <row r="552" spans="1:85" ht="12">
      <c r="A552" s="88"/>
      <c r="B552" s="6"/>
      <c r="C552" s="6"/>
      <c r="D552" s="6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  <c r="BB552" s="89"/>
      <c r="BC552" s="89"/>
      <c r="BD552" s="89"/>
      <c r="BE552" s="89"/>
      <c r="BF552" s="89"/>
      <c r="BG552" s="89"/>
      <c r="BH552" s="89"/>
      <c r="BI552" s="89"/>
      <c r="BJ552" s="89"/>
      <c r="BK552" s="89"/>
      <c r="BL552" s="89"/>
      <c r="BM552" s="89"/>
      <c r="BN552" s="89"/>
      <c r="BO552" s="89"/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  <c r="CA552" s="89"/>
      <c r="CB552" s="89"/>
      <c r="CC552" s="89"/>
      <c r="CD552" s="89"/>
      <c r="CE552" s="89"/>
      <c r="CF552" s="89"/>
      <c r="CG552" s="89"/>
    </row>
    <row r="553" spans="1:85" ht="12">
      <c r="A553" s="88"/>
      <c r="B553" s="6"/>
      <c r="C553" s="6"/>
      <c r="D553" s="6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  <c r="BD553" s="89"/>
      <c r="BE553" s="89"/>
      <c r="BF553" s="89"/>
      <c r="BG553" s="89"/>
      <c r="BH553" s="89"/>
      <c r="BI553" s="89"/>
      <c r="BJ553" s="89"/>
      <c r="BK553" s="89"/>
      <c r="BL553" s="89"/>
      <c r="BM553" s="89"/>
      <c r="BN553" s="89"/>
      <c r="BO553" s="89"/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  <c r="CA553" s="89"/>
      <c r="CB553" s="89"/>
      <c r="CC553" s="89"/>
      <c r="CD553" s="89"/>
      <c r="CE553" s="89"/>
      <c r="CF553" s="89"/>
      <c r="CG553" s="89"/>
    </row>
    <row r="554" spans="1:85" ht="12">
      <c r="A554" s="88"/>
      <c r="B554" s="6"/>
      <c r="C554" s="6"/>
      <c r="D554" s="6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  <c r="BD554" s="89"/>
      <c r="BE554" s="89"/>
      <c r="BF554" s="89"/>
      <c r="BG554" s="89"/>
      <c r="BH554" s="89"/>
      <c r="BI554" s="89"/>
      <c r="BJ554" s="89"/>
      <c r="BK554" s="89"/>
      <c r="BL554" s="89"/>
      <c r="BM554" s="89"/>
      <c r="BN554" s="89"/>
      <c r="BO554" s="89"/>
      <c r="BP554" s="89"/>
      <c r="BQ554" s="89"/>
      <c r="BR554" s="89"/>
      <c r="BS554" s="89"/>
      <c r="BT554" s="89"/>
      <c r="BU554" s="89"/>
      <c r="BV554" s="89"/>
      <c r="BW554" s="89"/>
      <c r="BX554" s="89"/>
      <c r="BY554" s="89"/>
      <c r="BZ554" s="89"/>
      <c r="CA554" s="89"/>
      <c r="CB554" s="89"/>
      <c r="CC554" s="89"/>
      <c r="CD554" s="89"/>
      <c r="CE554" s="89"/>
      <c r="CF554" s="89"/>
      <c r="CG554" s="89"/>
    </row>
    <row r="555" spans="1:85" ht="12">
      <c r="A555" s="88"/>
      <c r="B555" s="6"/>
      <c r="C555" s="6"/>
      <c r="D555" s="6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  <c r="BD555" s="89"/>
      <c r="BE555" s="89"/>
      <c r="BF555" s="89"/>
      <c r="BG555" s="89"/>
      <c r="BH555" s="89"/>
      <c r="BI555" s="89"/>
      <c r="BJ555" s="89"/>
      <c r="BK555" s="89"/>
      <c r="BL555" s="89"/>
      <c r="BM555" s="89"/>
      <c r="BN555" s="89"/>
      <c r="BO555" s="89"/>
      <c r="BP555" s="89"/>
      <c r="BQ555" s="89"/>
      <c r="BR555" s="89"/>
      <c r="BS555" s="89"/>
      <c r="BT555" s="89"/>
      <c r="BU555" s="89"/>
      <c r="BV555" s="89"/>
      <c r="BW555" s="89"/>
      <c r="BX555" s="89"/>
      <c r="BY555" s="89"/>
      <c r="BZ555" s="89"/>
      <c r="CA555" s="89"/>
      <c r="CB555" s="89"/>
      <c r="CC555" s="89"/>
      <c r="CD555" s="89"/>
      <c r="CE555" s="89"/>
      <c r="CF555" s="89"/>
      <c r="CG555" s="89"/>
    </row>
    <row r="556" spans="1:85" ht="12">
      <c r="A556" s="88"/>
      <c r="B556" s="6"/>
      <c r="C556" s="6"/>
      <c r="D556" s="6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  <c r="BD556" s="89"/>
      <c r="BE556" s="89"/>
      <c r="BF556" s="89"/>
      <c r="BG556" s="89"/>
      <c r="BH556" s="89"/>
      <c r="BI556" s="89"/>
      <c r="BJ556" s="89"/>
      <c r="BK556" s="89"/>
      <c r="BL556" s="89"/>
      <c r="BM556" s="89"/>
      <c r="BN556" s="89"/>
      <c r="BO556" s="89"/>
      <c r="BP556" s="89"/>
      <c r="BQ556" s="89"/>
      <c r="BR556" s="89"/>
      <c r="BS556" s="89"/>
      <c r="BT556" s="89"/>
      <c r="BU556" s="89"/>
      <c r="BV556" s="89"/>
      <c r="BW556" s="89"/>
      <c r="BX556" s="89"/>
      <c r="BY556" s="89"/>
      <c r="BZ556" s="89"/>
      <c r="CA556" s="89"/>
      <c r="CB556" s="89"/>
      <c r="CC556" s="89"/>
      <c r="CD556" s="89"/>
      <c r="CE556" s="89"/>
      <c r="CF556" s="89"/>
      <c r="CG556" s="89"/>
    </row>
    <row r="557" spans="1:85" ht="12">
      <c r="A557" s="88"/>
      <c r="B557" s="6"/>
      <c r="C557" s="6"/>
      <c r="D557" s="6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89"/>
      <c r="BJ557" s="89"/>
      <c r="BK557" s="89"/>
      <c r="BL557" s="89"/>
      <c r="BM557" s="89"/>
      <c r="BN557" s="89"/>
      <c r="BO557" s="89"/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89"/>
      <c r="CA557" s="89"/>
      <c r="CB557" s="89"/>
      <c r="CC557" s="89"/>
      <c r="CD557" s="89"/>
      <c r="CE557" s="89"/>
      <c r="CF557" s="89"/>
      <c r="CG557" s="89"/>
    </row>
    <row r="558" spans="1:85" ht="12">
      <c r="A558" s="88"/>
      <c r="B558" s="6"/>
      <c r="C558" s="6"/>
      <c r="D558" s="6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89"/>
      <c r="BJ558" s="89"/>
      <c r="BK558" s="89"/>
      <c r="BL558" s="89"/>
      <c r="BM558" s="89"/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89"/>
      <c r="CA558" s="89"/>
      <c r="CB558" s="89"/>
      <c r="CC558" s="89"/>
      <c r="CD558" s="89"/>
      <c r="CE558" s="89"/>
      <c r="CF558" s="89"/>
      <c r="CG558" s="89"/>
    </row>
    <row r="559" spans="1:85" ht="12">
      <c r="A559" s="88"/>
      <c r="B559" s="6"/>
      <c r="C559" s="6"/>
      <c r="D559" s="6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89"/>
      <c r="BJ559" s="89"/>
      <c r="BK559" s="89"/>
      <c r="BL559" s="89"/>
      <c r="BM559" s="89"/>
      <c r="BN559" s="89"/>
      <c r="BO559" s="89"/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89"/>
      <c r="CA559" s="89"/>
      <c r="CB559" s="89"/>
      <c r="CC559" s="89"/>
      <c r="CD559" s="89"/>
      <c r="CE559" s="89"/>
      <c r="CF559" s="89"/>
      <c r="CG559" s="89"/>
    </row>
    <row r="560" spans="1:85" ht="12">
      <c r="A560" s="88"/>
      <c r="B560" s="6"/>
      <c r="C560" s="6"/>
      <c r="D560" s="6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89"/>
      <c r="BJ560" s="89"/>
      <c r="BK560" s="89"/>
      <c r="BL560" s="89"/>
      <c r="BM560" s="89"/>
      <c r="BN560" s="89"/>
      <c r="BO560" s="89"/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89"/>
      <c r="CA560" s="89"/>
      <c r="CB560" s="89"/>
      <c r="CC560" s="89"/>
      <c r="CD560" s="89"/>
      <c r="CE560" s="89"/>
      <c r="CF560" s="89"/>
      <c r="CG560" s="89"/>
    </row>
    <row r="561" spans="1:85" ht="12">
      <c r="A561" s="88"/>
      <c r="B561" s="6"/>
      <c r="C561" s="6"/>
      <c r="D561" s="6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  <c r="BD561" s="89"/>
      <c r="BE561" s="89"/>
      <c r="BF561" s="89"/>
      <c r="BG561" s="89"/>
      <c r="BH561" s="89"/>
      <c r="BI561" s="89"/>
      <c r="BJ561" s="89"/>
      <c r="BK561" s="89"/>
      <c r="BL561" s="89"/>
      <c r="BM561" s="89"/>
      <c r="BN561" s="89"/>
      <c r="BO561" s="89"/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89"/>
      <c r="CA561" s="89"/>
      <c r="CB561" s="89"/>
      <c r="CC561" s="89"/>
      <c r="CD561" s="89"/>
      <c r="CE561" s="89"/>
      <c r="CF561" s="89"/>
      <c r="CG561" s="89"/>
    </row>
    <row r="562" spans="1:85" ht="12">
      <c r="A562" s="88"/>
      <c r="B562" s="6"/>
      <c r="C562" s="6"/>
      <c r="D562" s="6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  <c r="BB562" s="89"/>
      <c r="BC562" s="89"/>
      <c r="BD562" s="89"/>
      <c r="BE562" s="89"/>
      <c r="BF562" s="89"/>
      <c r="BG562" s="89"/>
      <c r="BH562" s="89"/>
      <c r="BI562" s="89"/>
      <c r="BJ562" s="89"/>
      <c r="BK562" s="89"/>
      <c r="BL562" s="89"/>
      <c r="BM562" s="89"/>
      <c r="BN562" s="89"/>
      <c r="BO562" s="89"/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89"/>
      <c r="CA562" s="89"/>
      <c r="CB562" s="89"/>
      <c r="CC562" s="89"/>
      <c r="CD562" s="89"/>
      <c r="CE562" s="89"/>
      <c r="CF562" s="89"/>
      <c r="CG562" s="89"/>
    </row>
    <row r="563" spans="1:85" ht="12">
      <c r="A563" s="88"/>
      <c r="B563" s="6"/>
      <c r="C563" s="6"/>
      <c r="D563" s="6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89"/>
      <c r="BN563" s="89"/>
      <c r="BO563" s="89"/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89"/>
      <c r="CA563" s="89"/>
      <c r="CB563" s="89"/>
      <c r="CC563" s="89"/>
      <c r="CD563" s="89"/>
      <c r="CE563" s="89"/>
      <c r="CF563" s="89"/>
      <c r="CG563" s="89"/>
    </row>
    <row r="564" spans="1:85" ht="12">
      <c r="A564" s="88"/>
      <c r="B564" s="6"/>
      <c r="C564" s="6"/>
      <c r="D564" s="6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  <c r="BB564" s="89"/>
      <c r="BC564" s="89"/>
      <c r="BD564" s="89"/>
      <c r="BE564" s="89"/>
      <c r="BF564" s="89"/>
      <c r="BG564" s="89"/>
      <c r="BH564" s="89"/>
      <c r="BI564" s="89"/>
      <c r="BJ564" s="89"/>
      <c r="BK564" s="89"/>
      <c r="BL564" s="89"/>
      <c r="BM564" s="89"/>
      <c r="BN564" s="89"/>
      <c r="BO564" s="89"/>
      <c r="BP564" s="89"/>
      <c r="BQ564" s="89"/>
      <c r="BR564" s="89"/>
      <c r="BS564" s="89"/>
      <c r="BT564" s="89"/>
      <c r="BU564" s="89"/>
      <c r="BV564" s="89"/>
      <c r="BW564" s="89"/>
      <c r="BX564" s="89"/>
      <c r="BY564" s="89"/>
      <c r="BZ564" s="89"/>
      <c r="CA564" s="89"/>
      <c r="CB564" s="89"/>
      <c r="CC564" s="89"/>
      <c r="CD564" s="89"/>
      <c r="CE564" s="89"/>
      <c r="CF564" s="89"/>
      <c r="CG564" s="89"/>
    </row>
    <row r="565" spans="1:85" ht="12">
      <c r="A565" s="88"/>
      <c r="B565" s="6"/>
      <c r="C565" s="6"/>
      <c r="D565" s="6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  <c r="BB565" s="89"/>
      <c r="BC565" s="89"/>
      <c r="BD565" s="89"/>
      <c r="BE565" s="89"/>
      <c r="BF565" s="89"/>
      <c r="BG565" s="89"/>
      <c r="BH565" s="89"/>
      <c r="BI565" s="89"/>
      <c r="BJ565" s="89"/>
      <c r="BK565" s="89"/>
      <c r="BL565" s="89"/>
      <c r="BM565" s="89"/>
      <c r="BN565" s="89"/>
      <c r="BO565" s="89"/>
      <c r="BP565" s="89"/>
      <c r="BQ565" s="89"/>
      <c r="BR565" s="89"/>
      <c r="BS565" s="89"/>
      <c r="BT565" s="89"/>
      <c r="BU565" s="89"/>
      <c r="BV565" s="89"/>
      <c r="BW565" s="89"/>
      <c r="BX565" s="89"/>
      <c r="BY565" s="89"/>
      <c r="BZ565" s="89"/>
      <c r="CA565" s="89"/>
      <c r="CB565" s="89"/>
      <c r="CC565" s="89"/>
      <c r="CD565" s="89"/>
      <c r="CE565" s="89"/>
      <c r="CF565" s="89"/>
      <c r="CG565" s="89"/>
    </row>
    <row r="566" spans="1:85" ht="12">
      <c r="A566" s="88"/>
      <c r="B566" s="6"/>
      <c r="C566" s="6"/>
      <c r="D566" s="6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  <c r="BB566" s="89"/>
      <c r="BC566" s="89"/>
      <c r="BD566" s="89"/>
      <c r="BE566" s="89"/>
      <c r="BF566" s="89"/>
      <c r="BG566" s="89"/>
      <c r="BH566" s="89"/>
      <c r="BI566" s="89"/>
      <c r="BJ566" s="89"/>
      <c r="BK566" s="89"/>
      <c r="BL566" s="89"/>
      <c r="BM566" s="89"/>
      <c r="BN566" s="89"/>
      <c r="BO566" s="89"/>
      <c r="BP566" s="89"/>
      <c r="BQ566" s="89"/>
      <c r="BR566" s="89"/>
      <c r="BS566" s="89"/>
      <c r="BT566" s="89"/>
      <c r="BU566" s="89"/>
      <c r="BV566" s="89"/>
      <c r="BW566" s="89"/>
      <c r="BX566" s="89"/>
      <c r="BY566" s="89"/>
      <c r="BZ566" s="89"/>
      <c r="CA566" s="89"/>
      <c r="CB566" s="89"/>
      <c r="CC566" s="89"/>
      <c r="CD566" s="89"/>
      <c r="CE566" s="89"/>
      <c r="CF566" s="89"/>
      <c r="CG566" s="89"/>
    </row>
    <row r="567" spans="1:85" ht="12">
      <c r="A567" s="88"/>
      <c r="B567" s="6"/>
      <c r="C567" s="6"/>
      <c r="D567" s="6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  <c r="BB567" s="89"/>
      <c r="BC567" s="89"/>
      <c r="BD567" s="89"/>
      <c r="BE567" s="89"/>
      <c r="BF567" s="89"/>
      <c r="BG567" s="89"/>
      <c r="BH567" s="89"/>
      <c r="BI567" s="89"/>
      <c r="BJ567" s="89"/>
      <c r="BK567" s="89"/>
      <c r="BL567" s="89"/>
      <c r="BM567" s="89"/>
      <c r="BN567" s="89"/>
      <c r="BO567" s="89"/>
      <c r="BP567" s="89"/>
      <c r="BQ567" s="89"/>
      <c r="BR567" s="89"/>
      <c r="BS567" s="89"/>
      <c r="BT567" s="89"/>
      <c r="BU567" s="89"/>
      <c r="BV567" s="89"/>
      <c r="BW567" s="89"/>
      <c r="BX567" s="89"/>
      <c r="BY567" s="89"/>
      <c r="BZ567" s="89"/>
      <c r="CA567" s="89"/>
      <c r="CB567" s="89"/>
      <c r="CC567" s="89"/>
      <c r="CD567" s="89"/>
      <c r="CE567" s="89"/>
      <c r="CF567" s="89"/>
      <c r="CG567" s="89"/>
    </row>
    <row r="568" spans="1:85" ht="12">
      <c r="A568" s="88"/>
      <c r="B568" s="6"/>
      <c r="C568" s="6"/>
      <c r="D568" s="6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  <c r="BB568" s="89"/>
      <c r="BC568" s="89"/>
      <c r="BD568" s="89"/>
      <c r="BE568" s="89"/>
      <c r="BF568" s="89"/>
      <c r="BG568" s="89"/>
      <c r="BH568" s="89"/>
      <c r="BI568" s="89"/>
      <c r="BJ568" s="89"/>
      <c r="BK568" s="89"/>
      <c r="BL568" s="89"/>
      <c r="BM568" s="89"/>
      <c r="BN568" s="89"/>
      <c r="BO568" s="89"/>
      <c r="BP568" s="89"/>
      <c r="BQ568" s="89"/>
      <c r="BR568" s="89"/>
      <c r="BS568" s="89"/>
      <c r="BT568" s="89"/>
      <c r="BU568" s="89"/>
      <c r="BV568" s="89"/>
      <c r="BW568" s="89"/>
      <c r="BX568" s="89"/>
      <c r="BY568" s="89"/>
      <c r="BZ568" s="89"/>
      <c r="CA568" s="89"/>
      <c r="CB568" s="89"/>
      <c r="CC568" s="89"/>
      <c r="CD568" s="89"/>
      <c r="CE568" s="89"/>
      <c r="CF568" s="89"/>
      <c r="CG568" s="89"/>
    </row>
    <row r="569" spans="1:85" ht="12">
      <c r="A569" s="88"/>
      <c r="B569" s="6"/>
      <c r="C569" s="6"/>
      <c r="D569" s="6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  <c r="BB569" s="89"/>
      <c r="BC569" s="89"/>
      <c r="BD569" s="89"/>
      <c r="BE569" s="89"/>
      <c r="BF569" s="89"/>
      <c r="BG569" s="89"/>
      <c r="BH569" s="89"/>
      <c r="BI569" s="89"/>
      <c r="BJ569" s="89"/>
      <c r="BK569" s="89"/>
      <c r="BL569" s="89"/>
      <c r="BM569" s="89"/>
      <c r="BN569" s="89"/>
      <c r="BO569" s="89"/>
      <c r="BP569" s="89"/>
      <c r="BQ569" s="89"/>
      <c r="BR569" s="89"/>
      <c r="BS569" s="89"/>
      <c r="BT569" s="89"/>
      <c r="BU569" s="89"/>
      <c r="BV569" s="89"/>
      <c r="BW569" s="89"/>
      <c r="BX569" s="89"/>
      <c r="BY569" s="89"/>
      <c r="BZ569" s="89"/>
      <c r="CA569" s="89"/>
      <c r="CB569" s="89"/>
      <c r="CC569" s="89"/>
      <c r="CD569" s="89"/>
      <c r="CE569" s="89"/>
      <c r="CF569" s="89"/>
      <c r="CG569" s="89"/>
    </row>
    <row r="570" spans="1:85" ht="12">
      <c r="A570" s="88"/>
      <c r="B570" s="6"/>
      <c r="C570" s="6"/>
      <c r="D570" s="6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  <c r="BB570" s="89"/>
      <c r="BC570" s="89"/>
      <c r="BD570" s="89"/>
      <c r="BE570" s="89"/>
      <c r="BF570" s="89"/>
      <c r="BG570" s="89"/>
      <c r="BH570" s="89"/>
      <c r="BI570" s="89"/>
      <c r="BJ570" s="89"/>
      <c r="BK570" s="89"/>
      <c r="BL570" s="89"/>
      <c r="BM570" s="89"/>
      <c r="BN570" s="89"/>
      <c r="BO570" s="89"/>
      <c r="BP570" s="89"/>
      <c r="BQ570" s="89"/>
      <c r="BR570" s="89"/>
      <c r="BS570" s="89"/>
      <c r="BT570" s="89"/>
      <c r="BU570" s="89"/>
      <c r="BV570" s="89"/>
      <c r="BW570" s="89"/>
      <c r="BX570" s="89"/>
      <c r="BY570" s="89"/>
      <c r="BZ570" s="89"/>
      <c r="CA570" s="89"/>
      <c r="CB570" s="89"/>
      <c r="CC570" s="89"/>
      <c r="CD570" s="89"/>
      <c r="CE570" s="89"/>
      <c r="CF570" s="89"/>
      <c r="CG570" s="89"/>
    </row>
    <row r="571" spans="1:85" ht="12">
      <c r="A571" s="88"/>
      <c r="B571" s="6"/>
      <c r="C571" s="6"/>
      <c r="D571" s="6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  <c r="BB571" s="89"/>
      <c r="BC571" s="89"/>
      <c r="BD571" s="89"/>
      <c r="BE571" s="89"/>
      <c r="BF571" s="89"/>
      <c r="BG571" s="89"/>
      <c r="BH571" s="89"/>
      <c r="BI571" s="89"/>
      <c r="BJ571" s="89"/>
      <c r="BK571" s="89"/>
      <c r="BL571" s="89"/>
      <c r="BM571" s="89"/>
      <c r="BN571" s="89"/>
      <c r="BO571" s="89"/>
      <c r="BP571" s="89"/>
      <c r="BQ571" s="89"/>
      <c r="BR571" s="89"/>
      <c r="BS571" s="89"/>
      <c r="BT571" s="89"/>
      <c r="BU571" s="89"/>
      <c r="BV571" s="89"/>
      <c r="BW571" s="89"/>
      <c r="BX571" s="89"/>
      <c r="BY571" s="89"/>
      <c r="BZ571" s="89"/>
      <c r="CA571" s="89"/>
      <c r="CB571" s="89"/>
      <c r="CC571" s="89"/>
      <c r="CD571" s="89"/>
      <c r="CE571" s="89"/>
      <c r="CF571" s="89"/>
      <c r="CG571" s="89"/>
    </row>
    <row r="572" spans="1:85" ht="12">
      <c r="A572" s="88"/>
      <c r="B572" s="6"/>
      <c r="C572" s="6"/>
      <c r="D572" s="6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  <c r="BB572" s="89"/>
      <c r="BC572" s="89"/>
      <c r="BD572" s="89"/>
      <c r="BE572" s="89"/>
      <c r="BF572" s="89"/>
      <c r="BG572" s="89"/>
      <c r="BH572" s="89"/>
      <c r="BI572" s="89"/>
      <c r="BJ572" s="89"/>
      <c r="BK572" s="89"/>
      <c r="BL572" s="89"/>
      <c r="BM572" s="89"/>
      <c r="BN572" s="89"/>
      <c r="BO572" s="89"/>
      <c r="BP572" s="89"/>
      <c r="BQ572" s="89"/>
      <c r="BR572" s="89"/>
      <c r="BS572" s="89"/>
      <c r="BT572" s="89"/>
      <c r="BU572" s="89"/>
      <c r="BV572" s="89"/>
      <c r="BW572" s="89"/>
      <c r="BX572" s="89"/>
      <c r="BY572" s="89"/>
      <c r="BZ572" s="89"/>
      <c r="CA572" s="89"/>
      <c r="CB572" s="89"/>
      <c r="CC572" s="89"/>
      <c r="CD572" s="89"/>
      <c r="CE572" s="89"/>
      <c r="CF572" s="89"/>
      <c r="CG572" s="89"/>
    </row>
    <row r="573" spans="1:85" ht="12">
      <c r="A573" s="88"/>
      <c r="B573" s="6"/>
      <c r="C573" s="6"/>
      <c r="D573" s="6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  <c r="BB573" s="89"/>
      <c r="BC573" s="89"/>
      <c r="BD573" s="89"/>
      <c r="BE573" s="89"/>
      <c r="BF573" s="89"/>
      <c r="BG573" s="89"/>
      <c r="BH573" s="89"/>
      <c r="BI573" s="89"/>
      <c r="BJ573" s="89"/>
      <c r="BK573" s="89"/>
      <c r="BL573" s="89"/>
      <c r="BM573" s="89"/>
      <c r="BN573" s="89"/>
      <c r="BO573" s="89"/>
      <c r="BP573" s="89"/>
      <c r="BQ573" s="89"/>
      <c r="BR573" s="89"/>
      <c r="BS573" s="89"/>
      <c r="BT573" s="89"/>
      <c r="BU573" s="89"/>
      <c r="BV573" s="89"/>
      <c r="BW573" s="89"/>
      <c r="BX573" s="89"/>
      <c r="BY573" s="89"/>
      <c r="BZ573" s="89"/>
      <c r="CA573" s="89"/>
      <c r="CB573" s="89"/>
      <c r="CC573" s="89"/>
      <c r="CD573" s="89"/>
      <c r="CE573" s="89"/>
      <c r="CF573" s="89"/>
      <c r="CG573" s="89"/>
    </row>
    <row r="574" spans="1:85" ht="12">
      <c r="A574" s="88"/>
      <c r="B574" s="6"/>
      <c r="C574" s="6"/>
      <c r="D574" s="6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  <c r="BB574" s="89"/>
      <c r="BC574" s="89"/>
      <c r="BD574" s="89"/>
      <c r="BE574" s="89"/>
      <c r="BF574" s="89"/>
      <c r="BG574" s="89"/>
      <c r="BH574" s="89"/>
      <c r="BI574" s="89"/>
      <c r="BJ574" s="89"/>
      <c r="BK574" s="89"/>
      <c r="BL574" s="89"/>
      <c r="BM574" s="89"/>
      <c r="BN574" s="89"/>
      <c r="BO574" s="89"/>
      <c r="BP574" s="89"/>
      <c r="BQ574" s="89"/>
      <c r="BR574" s="89"/>
      <c r="BS574" s="89"/>
      <c r="BT574" s="89"/>
      <c r="BU574" s="89"/>
      <c r="BV574" s="89"/>
      <c r="BW574" s="89"/>
      <c r="BX574" s="89"/>
      <c r="BY574" s="89"/>
      <c r="BZ574" s="89"/>
      <c r="CA574" s="89"/>
      <c r="CB574" s="89"/>
      <c r="CC574" s="89"/>
      <c r="CD574" s="89"/>
      <c r="CE574" s="89"/>
      <c r="CF574" s="89"/>
      <c r="CG574" s="89"/>
    </row>
    <row r="575" spans="1:85" ht="12">
      <c r="A575" s="88"/>
      <c r="B575" s="6"/>
      <c r="C575" s="6"/>
      <c r="D575" s="6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  <c r="BB575" s="89"/>
      <c r="BC575" s="89"/>
      <c r="BD575" s="89"/>
      <c r="BE575" s="89"/>
      <c r="BF575" s="89"/>
      <c r="BG575" s="89"/>
      <c r="BH575" s="89"/>
      <c r="BI575" s="89"/>
      <c r="BJ575" s="89"/>
      <c r="BK575" s="89"/>
      <c r="BL575" s="89"/>
      <c r="BM575" s="89"/>
      <c r="BN575" s="89"/>
      <c r="BO575" s="89"/>
      <c r="BP575" s="89"/>
      <c r="BQ575" s="89"/>
      <c r="BR575" s="89"/>
      <c r="BS575" s="89"/>
      <c r="BT575" s="89"/>
      <c r="BU575" s="89"/>
      <c r="BV575" s="89"/>
      <c r="BW575" s="89"/>
      <c r="BX575" s="89"/>
      <c r="BY575" s="89"/>
      <c r="BZ575" s="89"/>
      <c r="CA575" s="89"/>
      <c r="CB575" s="89"/>
      <c r="CC575" s="89"/>
      <c r="CD575" s="89"/>
      <c r="CE575" s="89"/>
      <c r="CF575" s="89"/>
      <c r="CG575" s="89"/>
    </row>
    <row r="576" spans="1:85" ht="12">
      <c r="A576" s="88"/>
      <c r="B576" s="6"/>
      <c r="C576" s="6"/>
      <c r="D576" s="6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  <c r="BB576" s="89"/>
      <c r="BC576" s="89"/>
      <c r="BD576" s="89"/>
      <c r="BE576" s="89"/>
      <c r="BF576" s="89"/>
      <c r="BG576" s="89"/>
      <c r="BH576" s="89"/>
      <c r="BI576" s="89"/>
      <c r="BJ576" s="89"/>
      <c r="BK576" s="89"/>
      <c r="BL576" s="89"/>
      <c r="BM576" s="89"/>
      <c r="BN576" s="89"/>
      <c r="BO576" s="89"/>
      <c r="BP576" s="89"/>
      <c r="BQ576" s="89"/>
      <c r="BR576" s="89"/>
      <c r="BS576" s="89"/>
      <c r="BT576" s="89"/>
      <c r="BU576" s="89"/>
      <c r="BV576" s="89"/>
      <c r="BW576" s="89"/>
      <c r="BX576" s="89"/>
      <c r="BY576" s="89"/>
      <c r="BZ576" s="89"/>
      <c r="CA576" s="89"/>
      <c r="CB576" s="89"/>
      <c r="CC576" s="89"/>
      <c r="CD576" s="89"/>
      <c r="CE576" s="89"/>
      <c r="CF576" s="89"/>
      <c r="CG576" s="89"/>
    </row>
    <row r="577" spans="1:85" ht="12">
      <c r="A577" s="88"/>
      <c r="B577" s="6"/>
      <c r="C577" s="6"/>
      <c r="D577" s="6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  <c r="BB577" s="89"/>
      <c r="BC577" s="89"/>
      <c r="BD577" s="89"/>
      <c r="BE577" s="89"/>
      <c r="BF577" s="89"/>
      <c r="BG577" s="89"/>
      <c r="BH577" s="89"/>
      <c r="BI577" s="89"/>
      <c r="BJ577" s="89"/>
      <c r="BK577" s="89"/>
      <c r="BL577" s="89"/>
      <c r="BM577" s="89"/>
      <c r="BN577" s="89"/>
      <c r="BO577" s="89"/>
      <c r="BP577" s="89"/>
      <c r="BQ577" s="89"/>
      <c r="BR577" s="89"/>
      <c r="BS577" s="89"/>
      <c r="BT577" s="89"/>
      <c r="BU577" s="89"/>
      <c r="BV577" s="89"/>
      <c r="BW577" s="89"/>
      <c r="BX577" s="89"/>
      <c r="BY577" s="89"/>
      <c r="BZ577" s="89"/>
      <c r="CA577" s="89"/>
      <c r="CB577" s="89"/>
      <c r="CC577" s="89"/>
      <c r="CD577" s="89"/>
      <c r="CE577" s="89"/>
      <c r="CF577" s="89"/>
      <c r="CG577" s="89"/>
    </row>
    <row r="578" spans="1:85" ht="12">
      <c r="A578" s="88"/>
      <c r="B578" s="6"/>
      <c r="C578" s="6"/>
      <c r="D578" s="6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  <c r="BB578" s="89"/>
      <c r="BC578" s="89"/>
      <c r="BD578" s="89"/>
      <c r="BE578" s="89"/>
      <c r="BF578" s="89"/>
      <c r="BG578" s="89"/>
      <c r="BH578" s="89"/>
      <c r="BI578" s="89"/>
      <c r="BJ578" s="89"/>
      <c r="BK578" s="89"/>
      <c r="BL578" s="89"/>
      <c r="BM578" s="89"/>
      <c r="BN578" s="89"/>
      <c r="BO578" s="89"/>
      <c r="BP578" s="89"/>
      <c r="BQ578" s="89"/>
      <c r="BR578" s="89"/>
      <c r="BS578" s="89"/>
      <c r="BT578" s="89"/>
      <c r="BU578" s="89"/>
      <c r="BV578" s="89"/>
      <c r="BW578" s="89"/>
      <c r="BX578" s="89"/>
      <c r="BY578" s="89"/>
      <c r="BZ578" s="89"/>
      <c r="CA578" s="89"/>
      <c r="CB578" s="89"/>
      <c r="CC578" s="89"/>
      <c r="CD578" s="89"/>
      <c r="CE578" s="89"/>
      <c r="CF578" s="89"/>
      <c r="CG578" s="89"/>
    </row>
    <row r="579" spans="1:85" ht="12">
      <c r="A579" s="88"/>
      <c r="B579" s="6"/>
      <c r="C579" s="6"/>
      <c r="D579" s="6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  <c r="BD579" s="89"/>
      <c r="BE579" s="89"/>
      <c r="BF579" s="89"/>
      <c r="BG579" s="89"/>
      <c r="BH579" s="89"/>
      <c r="BI579" s="89"/>
      <c r="BJ579" s="89"/>
      <c r="BK579" s="89"/>
      <c r="BL579" s="89"/>
      <c r="BM579" s="89"/>
      <c r="BN579" s="89"/>
      <c r="BO579" s="89"/>
      <c r="BP579" s="89"/>
      <c r="BQ579" s="89"/>
      <c r="BR579" s="89"/>
      <c r="BS579" s="89"/>
      <c r="BT579" s="89"/>
      <c r="BU579" s="89"/>
      <c r="BV579" s="89"/>
      <c r="BW579" s="89"/>
      <c r="BX579" s="89"/>
      <c r="BY579" s="89"/>
      <c r="BZ579" s="89"/>
      <c r="CA579" s="89"/>
      <c r="CB579" s="89"/>
      <c r="CC579" s="89"/>
      <c r="CD579" s="89"/>
      <c r="CE579" s="89"/>
      <c r="CF579" s="89"/>
      <c r="CG579" s="89"/>
    </row>
    <row r="580" spans="1:85" ht="12">
      <c r="A580" s="88"/>
      <c r="B580" s="6"/>
      <c r="C580" s="6"/>
      <c r="D580" s="6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  <c r="BB580" s="89"/>
      <c r="BC580" s="89"/>
      <c r="BD580" s="89"/>
      <c r="BE580" s="89"/>
      <c r="BF580" s="89"/>
      <c r="BG580" s="89"/>
      <c r="BH580" s="89"/>
      <c r="BI580" s="89"/>
      <c r="BJ580" s="89"/>
      <c r="BK580" s="89"/>
      <c r="BL580" s="89"/>
      <c r="BM580" s="89"/>
      <c r="BN580" s="89"/>
      <c r="BO580" s="89"/>
      <c r="BP580" s="89"/>
      <c r="BQ580" s="89"/>
      <c r="BR580" s="89"/>
      <c r="BS580" s="89"/>
      <c r="BT580" s="89"/>
      <c r="BU580" s="89"/>
      <c r="BV580" s="89"/>
      <c r="BW580" s="89"/>
      <c r="BX580" s="89"/>
      <c r="BY580" s="89"/>
      <c r="BZ580" s="89"/>
      <c r="CA580" s="89"/>
      <c r="CB580" s="89"/>
      <c r="CC580" s="89"/>
      <c r="CD580" s="89"/>
      <c r="CE580" s="89"/>
      <c r="CF580" s="89"/>
      <c r="CG580" s="89"/>
    </row>
    <row r="581" spans="1:85" ht="12">
      <c r="A581" s="88"/>
      <c r="B581" s="6"/>
      <c r="C581" s="6"/>
      <c r="D581" s="6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  <c r="BB581" s="89"/>
      <c r="BC581" s="89"/>
      <c r="BD581" s="89"/>
      <c r="BE581" s="89"/>
      <c r="BF581" s="89"/>
      <c r="BG581" s="89"/>
      <c r="BH581" s="89"/>
      <c r="BI581" s="89"/>
      <c r="BJ581" s="89"/>
      <c r="BK581" s="89"/>
      <c r="BL581" s="89"/>
      <c r="BM581" s="89"/>
      <c r="BN581" s="89"/>
      <c r="BO581" s="89"/>
      <c r="BP581" s="89"/>
      <c r="BQ581" s="89"/>
      <c r="BR581" s="89"/>
      <c r="BS581" s="89"/>
      <c r="BT581" s="89"/>
      <c r="BU581" s="89"/>
      <c r="BV581" s="89"/>
      <c r="BW581" s="89"/>
      <c r="BX581" s="89"/>
      <c r="BY581" s="89"/>
      <c r="BZ581" s="89"/>
      <c r="CA581" s="89"/>
      <c r="CB581" s="89"/>
      <c r="CC581" s="89"/>
      <c r="CD581" s="89"/>
      <c r="CE581" s="89"/>
      <c r="CF581" s="89"/>
      <c r="CG581" s="89"/>
    </row>
    <row r="582" spans="1:85" ht="12">
      <c r="A582" s="88"/>
      <c r="B582" s="6"/>
      <c r="C582" s="6"/>
      <c r="D582" s="6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  <c r="BB582" s="89"/>
      <c r="BC582" s="89"/>
      <c r="BD582" s="89"/>
      <c r="BE582" s="89"/>
      <c r="BF582" s="89"/>
      <c r="BG582" s="89"/>
      <c r="BH582" s="89"/>
      <c r="BI582" s="89"/>
      <c r="BJ582" s="89"/>
      <c r="BK582" s="89"/>
      <c r="BL582" s="89"/>
      <c r="BM582" s="89"/>
      <c r="BN582" s="89"/>
      <c r="BO582" s="89"/>
      <c r="BP582" s="89"/>
      <c r="BQ582" s="89"/>
      <c r="BR582" s="89"/>
      <c r="BS582" s="89"/>
      <c r="BT582" s="89"/>
      <c r="BU582" s="89"/>
      <c r="BV582" s="89"/>
      <c r="BW582" s="89"/>
      <c r="BX582" s="89"/>
      <c r="BY582" s="89"/>
      <c r="BZ582" s="89"/>
      <c r="CA582" s="89"/>
      <c r="CB582" s="89"/>
      <c r="CC582" s="89"/>
      <c r="CD582" s="89"/>
      <c r="CE582" s="89"/>
      <c r="CF582" s="89"/>
      <c r="CG582" s="89"/>
    </row>
    <row r="583" spans="1:85" ht="12">
      <c r="A583" s="88"/>
      <c r="B583" s="6"/>
      <c r="C583" s="6"/>
      <c r="D583" s="6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  <c r="BB583" s="89"/>
      <c r="BC583" s="89"/>
      <c r="BD583" s="89"/>
      <c r="BE583" s="89"/>
      <c r="BF583" s="89"/>
      <c r="BG583" s="89"/>
      <c r="BH583" s="89"/>
      <c r="BI583" s="89"/>
      <c r="BJ583" s="89"/>
      <c r="BK583" s="89"/>
      <c r="BL583" s="89"/>
      <c r="BM583" s="89"/>
      <c r="BN583" s="89"/>
      <c r="BO583" s="89"/>
      <c r="BP583" s="89"/>
      <c r="BQ583" s="89"/>
      <c r="BR583" s="89"/>
      <c r="BS583" s="89"/>
      <c r="BT583" s="89"/>
      <c r="BU583" s="89"/>
      <c r="BV583" s="89"/>
      <c r="BW583" s="89"/>
      <c r="BX583" s="89"/>
      <c r="BY583" s="89"/>
      <c r="BZ583" s="89"/>
      <c r="CA583" s="89"/>
      <c r="CB583" s="89"/>
      <c r="CC583" s="89"/>
      <c r="CD583" s="89"/>
      <c r="CE583" s="89"/>
      <c r="CF583" s="89"/>
      <c r="CG583" s="89"/>
    </row>
    <row r="584" spans="1:85" ht="12">
      <c r="A584" s="88"/>
      <c r="B584" s="6"/>
      <c r="C584" s="6"/>
      <c r="D584" s="6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  <c r="BB584" s="89"/>
      <c r="BC584" s="89"/>
      <c r="BD584" s="89"/>
      <c r="BE584" s="89"/>
      <c r="BF584" s="89"/>
      <c r="BG584" s="89"/>
      <c r="BH584" s="89"/>
      <c r="BI584" s="89"/>
      <c r="BJ584" s="89"/>
      <c r="BK584" s="89"/>
      <c r="BL584" s="89"/>
      <c r="BM584" s="89"/>
      <c r="BN584" s="89"/>
      <c r="BO584" s="89"/>
      <c r="BP584" s="89"/>
      <c r="BQ584" s="89"/>
      <c r="BR584" s="89"/>
      <c r="BS584" s="89"/>
      <c r="BT584" s="89"/>
      <c r="BU584" s="89"/>
      <c r="BV584" s="89"/>
      <c r="BW584" s="89"/>
      <c r="BX584" s="89"/>
      <c r="BY584" s="89"/>
      <c r="BZ584" s="89"/>
      <c r="CA584" s="89"/>
      <c r="CB584" s="89"/>
      <c r="CC584" s="89"/>
      <c r="CD584" s="89"/>
      <c r="CE584" s="89"/>
      <c r="CF584" s="89"/>
      <c r="CG584" s="89"/>
    </row>
    <row r="585" spans="1:85" ht="12">
      <c r="A585" s="88"/>
      <c r="B585" s="6"/>
      <c r="C585" s="6"/>
      <c r="D585" s="6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  <c r="BB585" s="89"/>
      <c r="BC585" s="89"/>
      <c r="BD585" s="89"/>
      <c r="BE585" s="89"/>
      <c r="BF585" s="89"/>
      <c r="BG585" s="89"/>
      <c r="BH585" s="89"/>
      <c r="BI585" s="89"/>
      <c r="BJ585" s="89"/>
      <c r="BK585" s="89"/>
      <c r="BL585" s="89"/>
      <c r="BM585" s="89"/>
      <c r="BN585" s="89"/>
      <c r="BO585" s="89"/>
      <c r="BP585" s="89"/>
      <c r="BQ585" s="89"/>
      <c r="BR585" s="89"/>
      <c r="BS585" s="89"/>
      <c r="BT585" s="89"/>
      <c r="BU585" s="89"/>
      <c r="BV585" s="89"/>
      <c r="BW585" s="89"/>
      <c r="BX585" s="89"/>
      <c r="BY585" s="89"/>
      <c r="BZ585" s="89"/>
      <c r="CA585" s="89"/>
      <c r="CB585" s="89"/>
      <c r="CC585" s="89"/>
      <c r="CD585" s="89"/>
      <c r="CE585" s="89"/>
      <c r="CF585" s="89"/>
      <c r="CG585" s="89"/>
    </row>
    <row r="586" spans="1:85" ht="12">
      <c r="A586" s="88"/>
      <c r="B586" s="6"/>
      <c r="C586" s="6"/>
      <c r="D586" s="6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  <c r="BB586" s="89"/>
      <c r="BC586" s="89"/>
      <c r="BD586" s="89"/>
      <c r="BE586" s="89"/>
      <c r="BF586" s="89"/>
      <c r="BG586" s="89"/>
      <c r="BH586" s="89"/>
      <c r="BI586" s="89"/>
      <c r="BJ586" s="89"/>
      <c r="BK586" s="89"/>
      <c r="BL586" s="89"/>
      <c r="BM586" s="89"/>
      <c r="BN586" s="89"/>
      <c r="BO586" s="89"/>
      <c r="BP586" s="89"/>
      <c r="BQ586" s="89"/>
      <c r="BR586" s="89"/>
      <c r="BS586" s="89"/>
      <c r="BT586" s="89"/>
      <c r="BU586" s="89"/>
      <c r="BV586" s="89"/>
      <c r="BW586" s="89"/>
      <c r="BX586" s="89"/>
      <c r="BY586" s="89"/>
      <c r="BZ586" s="89"/>
      <c r="CA586" s="89"/>
      <c r="CB586" s="89"/>
      <c r="CC586" s="89"/>
      <c r="CD586" s="89"/>
      <c r="CE586" s="89"/>
      <c r="CF586" s="89"/>
      <c r="CG586" s="89"/>
    </row>
    <row r="587" spans="1:85" ht="12">
      <c r="A587" s="88"/>
      <c r="B587" s="6"/>
      <c r="C587" s="6"/>
      <c r="D587" s="6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  <c r="BB587" s="89"/>
      <c r="BC587" s="89"/>
      <c r="BD587" s="89"/>
      <c r="BE587" s="89"/>
      <c r="BF587" s="89"/>
      <c r="BG587" s="89"/>
      <c r="BH587" s="89"/>
      <c r="BI587" s="89"/>
      <c r="BJ587" s="89"/>
      <c r="BK587" s="89"/>
      <c r="BL587" s="89"/>
      <c r="BM587" s="89"/>
      <c r="BN587" s="89"/>
      <c r="BO587" s="89"/>
      <c r="BP587" s="89"/>
      <c r="BQ587" s="89"/>
      <c r="BR587" s="89"/>
      <c r="BS587" s="89"/>
      <c r="BT587" s="89"/>
      <c r="BU587" s="89"/>
      <c r="BV587" s="89"/>
      <c r="BW587" s="89"/>
      <c r="BX587" s="89"/>
      <c r="BY587" s="89"/>
      <c r="BZ587" s="89"/>
      <c r="CA587" s="89"/>
      <c r="CB587" s="89"/>
      <c r="CC587" s="89"/>
      <c r="CD587" s="89"/>
      <c r="CE587" s="89"/>
      <c r="CF587" s="89"/>
      <c r="CG587" s="89"/>
    </row>
    <row r="588" spans="1:85" ht="12">
      <c r="A588" s="88"/>
      <c r="B588" s="6"/>
      <c r="C588" s="6"/>
      <c r="D588" s="6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  <c r="BB588" s="89"/>
      <c r="BC588" s="89"/>
      <c r="BD588" s="89"/>
      <c r="BE588" s="89"/>
      <c r="BF588" s="89"/>
      <c r="BG588" s="89"/>
      <c r="BH588" s="89"/>
      <c r="BI588" s="89"/>
      <c r="BJ588" s="89"/>
      <c r="BK588" s="89"/>
      <c r="BL588" s="89"/>
      <c r="BM588" s="89"/>
      <c r="BN588" s="89"/>
      <c r="BO588" s="89"/>
      <c r="BP588" s="89"/>
      <c r="BQ588" s="89"/>
      <c r="BR588" s="89"/>
      <c r="BS588" s="89"/>
      <c r="BT588" s="89"/>
      <c r="BU588" s="89"/>
      <c r="BV588" s="89"/>
      <c r="BW588" s="89"/>
      <c r="BX588" s="89"/>
      <c r="BY588" s="89"/>
      <c r="BZ588" s="89"/>
      <c r="CA588" s="89"/>
      <c r="CB588" s="89"/>
      <c r="CC588" s="89"/>
      <c r="CD588" s="89"/>
      <c r="CE588" s="89"/>
      <c r="CF588" s="89"/>
      <c r="CG588" s="89"/>
    </row>
    <row r="589" spans="1:85" ht="12">
      <c r="A589" s="88"/>
      <c r="B589" s="6"/>
      <c r="C589" s="6"/>
      <c r="D589" s="6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  <c r="BB589" s="89"/>
      <c r="BC589" s="89"/>
      <c r="BD589" s="89"/>
      <c r="BE589" s="89"/>
      <c r="BF589" s="89"/>
      <c r="BG589" s="89"/>
      <c r="BH589" s="89"/>
      <c r="BI589" s="89"/>
      <c r="BJ589" s="89"/>
      <c r="BK589" s="89"/>
      <c r="BL589" s="89"/>
      <c r="BM589" s="89"/>
      <c r="BN589" s="89"/>
      <c r="BO589" s="89"/>
      <c r="BP589" s="89"/>
      <c r="BQ589" s="89"/>
      <c r="BR589" s="89"/>
      <c r="BS589" s="89"/>
      <c r="BT589" s="89"/>
      <c r="BU589" s="89"/>
      <c r="BV589" s="89"/>
      <c r="BW589" s="89"/>
      <c r="BX589" s="89"/>
      <c r="BY589" s="89"/>
      <c r="BZ589" s="89"/>
      <c r="CA589" s="89"/>
      <c r="CB589" s="89"/>
      <c r="CC589" s="89"/>
      <c r="CD589" s="89"/>
      <c r="CE589" s="89"/>
      <c r="CF589" s="89"/>
      <c r="CG589" s="89"/>
    </row>
    <row r="590" spans="1:85" ht="12">
      <c r="A590" s="88"/>
      <c r="B590" s="6"/>
      <c r="C590" s="6"/>
      <c r="D590" s="6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  <c r="BB590" s="89"/>
      <c r="BC590" s="89"/>
      <c r="BD590" s="89"/>
      <c r="BE590" s="89"/>
      <c r="BF590" s="89"/>
      <c r="BG590" s="89"/>
      <c r="BH590" s="89"/>
      <c r="BI590" s="89"/>
      <c r="BJ590" s="89"/>
      <c r="BK590" s="89"/>
      <c r="BL590" s="89"/>
      <c r="BM590" s="89"/>
      <c r="BN590" s="89"/>
      <c r="BO590" s="89"/>
      <c r="BP590" s="89"/>
      <c r="BQ590" s="89"/>
      <c r="BR590" s="89"/>
      <c r="BS590" s="89"/>
      <c r="BT590" s="89"/>
      <c r="BU590" s="89"/>
      <c r="BV590" s="89"/>
      <c r="BW590" s="89"/>
      <c r="BX590" s="89"/>
      <c r="BY590" s="89"/>
      <c r="BZ590" s="89"/>
      <c r="CA590" s="89"/>
      <c r="CB590" s="89"/>
      <c r="CC590" s="89"/>
      <c r="CD590" s="89"/>
      <c r="CE590" s="89"/>
      <c r="CF590" s="89"/>
      <c r="CG590" s="89"/>
    </row>
    <row r="591" spans="1:85" ht="12">
      <c r="A591" s="88"/>
      <c r="B591" s="6"/>
      <c r="C591" s="6"/>
      <c r="D591" s="6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  <c r="BB591" s="89"/>
      <c r="BC591" s="89"/>
      <c r="BD591" s="89"/>
      <c r="BE591" s="89"/>
      <c r="BF591" s="89"/>
      <c r="BG591" s="89"/>
      <c r="BH591" s="89"/>
      <c r="BI591" s="89"/>
      <c r="BJ591" s="89"/>
      <c r="BK591" s="89"/>
      <c r="BL591" s="89"/>
      <c r="BM591" s="89"/>
      <c r="BN591" s="89"/>
      <c r="BO591" s="89"/>
      <c r="BP591" s="89"/>
      <c r="BQ591" s="89"/>
      <c r="BR591" s="89"/>
      <c r="BS591" s="89"/>
      <c r="BT591" s="89"/>
      <c r="BU591" s="89"/>
      <c r="BV591" s="89"/>
      <c r="BW591" s="89"/>
      <c r="BX591" s="89"/>
      <c r="BY591" s="89"/>
      <c r="BZ591" s="89"/>
      <c r="CA591" s="89"/>
      <c r="CB591" s="89"/>
      <c r="CC591" s="89"/>
      <c r="CD591" s="89"/>
      <c r="CE591" s="89"/>
      <c r="CF591" s="89"/>
      <c r="CG591" s="89"/>
    </row>
    <row r="592" spans="1:85" ht="12">
      <c r="A592" s="88"/>
      <c r="B592" s="6"/>
      <c r="C592" s="6"/>
      <c r="D592" s="6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  <c r="BB592" s="89"/>
      <c r="BC592" s="89"/>
      <c r="BD592" s="89"/>
      <c r="BE592" s="89"/>
      <c r="BF592" s="89"/>
      <c r="BG592" s="89"/>
      <c r="BH592" s="89"/>
      <c r="BI592" s="89"/>
      <c r="BJ592" s="89"/>
      <c r="BK592" s="89"/>
      <c r="BL592" s="89"/>
      <c r="BM592" s="89"/>
      <c r="BN592" s="89"/>
      <c r="BO592" s="89"/>
      <c r="BP592" s="89"/>
      <c r="BQ592" s="89"/>
      <c r="BR592" s="89"/>
      <c r="BS592" s="89"/>
      <c r="BT592" s="89"/>
      <c r="BU592" s="89"/>
      <c r="BV592" s="89"/>
      <c r="BW592" s="89"/>
      <c r="BX592" s="89"/>
      <c r="BY592" s="89"/>
      <c r="BZ592" s="89"/>
      <c r="CA592" s="89"/>
      <c r="CB592" s="89"/>
      <c r="CC592" s="89"/>
      <c r="CD592" s="89"/>
      <c r="CE592" s="89"/>
      <c r="CF592" s="89"/>
      <c r="CG592" s="89"/>
    </row>
    <row r="593" spans="1:85" ht="12">
      <c r="A593" s="88"/>
      <c r="B593" s="6"/>
      <c r="C593" s="6"/>
      <c r="D593" s="6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  <c r="BB593" s="89"/>
      <c r="BC593" s="89"/>
      <c r="BD593" s="89"/>
      <c r="BE593" s="89"/>
      <c r="BF593" s="89"/>
      <c r="BG593" s="89"/>
      <c r="BH593" s="89"/>
      <c r="BI593" s="89"/>
      <c r="BJ593" s="89"/>
      <c r="BK593" s="89"/>
      <c r="BL593" s="89"/>
      <c r="BM593" s="89"/>
      <c r="BN593" s="89"/>
      <c r="BO593" s="89"/>
      <c r="BP593" s="89"/>
      <c r="BQ593" s="89"/>
      <c r="BR593" s="89"/>
      <c r="BS593" s="89"/>
      <c r="BT593" s="89"/>
      <c r="BU593" s="89"/>
      <c r="BV593" s="89"/>
      <c r="BW593" s="89"/>
      <c r="BX593" s="89"/>
      <c r="BY593" s="89"/>
      <c r="BZ593" s="89"/>
      <c r="CA593" s="89"/>
      <c r="CB593" s="89"/>
      <c r="CC593" s="89"/>
      <c r="CD593" s="89"/>
      <c r="CE593" s="89"/>
      <c r="CF593" s="89"/>
      <c r="CG593" s="89"/>
    </row>
    <row r="594" spans="1:85" ht="12">
      <c r="A594" s="88"/>
      <c r="B594" s="6"/>
      <c r="C594" s="6"/>
      <c r="D594" s="6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  <c r="BB594" s="89"/>
      <c r="BC594" s="89"/>
      <c r="BD594" s="89"/>
      <c r="BE594" s="89"/>
      <c r="BF594" s="89"/>
      <c r="BG594" s="89"/>
      <c r="BH594" s="89"/>
      <c r="BI594" s="89"/>
      <c r="BJ594" s="89"/>
      <c r="BK594" s="89"/>
      <c r="BL594" s="89"/>
      <c r="BM594" s="89"/>
      <c r="BN594" s="89"/>
      <c r="BO594" s="89"/>
      <c r="BP594" s="89"/>
      <c r="BQ594" s="89"/>
      <c r="BR594" s="89"/>
      <c r="BS594" s="89"/>
      <c r="BT594" s="89"/>
      <c r="BU594" s="89"/>
      <c r="BV594" s="89"/>
      <c r="BW594" s="89"/>
      <c r="BX594" s="89"/>
      <c r="BY594" s="89"/>
      <c r="BZ594" s="89"/>
      <c r="CA594" s="89"/>
      <c r="CB594" s="89"/>
      <c r="CC594" s="89"/>
      <c r="CD594" s="89"/>
      <c r="CE594" s="89"/>
      <c r="CF594" s="89"/>
      <c r="CG594" s="89"/>
    </row>
    <row r="595" spans="1:85" ht="12">
      <c r="A595" s="88"/>
      <c r="B595" s="6"/>
      <c r="C595" s="6"/>
      <c r="D595" s="6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  <c r="BB595" s="89"/>
      <c r="BC595" s="89"/>
      <c r="BD595" s="89"/>
      <c r="BE595" s="89"/>
      <c r="BF595" s="89"/>
      <c r="BG595" s="89"/>
      <c r="BH595" s="89"/>
      <c r="BI595" s="89"/>
      <c r="BJ595" s="89"/>
      <c r="BK595" s="89"/>
      <c r="BL595" s="89"/>
      <c r="BM595" s="89"/>
      <c r="BN595" s="89"/>
      <c r="BO595" s="89"/>
      <c r="BP595" s="89"/>
      <c r="BQ595" s="89"/>
      <c r="BR595" s="89"/>
      <c r="BS595" s="89"/>
      <c r="BT595" s="89"/>
      <c r="BU595" s="89"/>
      <c r="BV595" s="89"/>
      <c r="BW595" s="89"/>
      <c r="BX595" s="89"/>
      <c r="BY595" s="89"/>
      <c r="BZ595" s="89"/>
      <c r="CA595" s="89"/>
      <c r="CB595" s="89"/>
      <c r="CC595" s="89"/>
      <c r="CD595" s="89"/>
      <c r="CE595" s="89"/>
      <c r="CF595" s="89"/>
      <c r="CG595" s="89"/>
    </row>
    <row r="596" spans="1:85" ht="12">
      <c r="A596" s="88"/>
      <c r="B596" s="6"/>
      <c r="C596" s="6"/>
      <c r="D596" s="6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  <c r="BB596" s="89"/>
      <c r="BC596" s="89"/>
      <c r="BD596" s="89"/>
      <c r="BE596" s="89"/>
      <c r="BF596" s="89"/>
      <c r="BG596" s="89"/>
      <c r="BH596" s="89"/>
      <c r="BI596" s="89"/>
      <c r="BJ596" s="89"/>
      <c r="BK596" s="89"/>
      <c r="BL596" s="89"/>
      <c r="BM596" s="89"/>
      <c r="BN596" s="89"/>
      <c r="BO596" s="89"/>
      <c r="BP596" s="89"/>
      <c r="BQ596" s="89"/>
      <c r="BR596" s="89"/>
      <c r="BS596" s="89"/>
      <c r="BT596" s="89"/>
      <c r="BU596" s="89"/>
      <c r="BV596" s="89"/>
      <c r="BW596" s="89"/>
      <c r="BX596" s="89"/>
      <c r="BY596" s="89"/>
      <c r="BZ596" s="89"/>
      <c r="CA596" s="89"/>
      <c r="CB596" s="89"/>
      <c r="CC596" s="89"/>
      <c r="CD596" s="89"/>
      <c r="CE596" s="89"/>
      <c r="CF596" s="89"/>
      <c r="CG596" s="89"/>
    </row>
    <row r="597" spans="1:85" ht="12">
      <c r="A597" s="88"/>
      <c r="B597" s="6"/>
      <c r="C597" s="6"/>
      <c r="D597" s="6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  <c r="BD597" s="89"/>
      <c r="BE597" s="89"/>
      <c r="BF597" s="89"/>
      <c r="BG597" s="89"/>
      <c r="BH597" s="89"/>
      <c r="BI597" s="89"/>
      <c r="BJ597" s="89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  <c r="CA597" s="89"/>
      <c r="CB597" s="89"/>
      <c r="CC597" s="89"/>
      <c r="CD597" s="89"/>
      <c r="CE597" s="89"/>
      <c r="CF597" s="89"/>
      <c r="CG597" s="89"/>
    </row>
    <row r="598" spans="1:85" ht="12">
      <c r="A598" s="88"/>
      <c r="B598" s="6"/>
      <c r="C598" s="6"/>
      <c r="D598" s="6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  <c r="BB598" s="89"/>
      <c r="BC598" s="89"/>
      <c r="BD598" s="89"/>
      <c r="BE598" s="89"/>
      <c r="BF598" s="89"/>
      <c r="BG598" s="89"/>
      <c r="BH598" s="89"/>
      <c r="BI598" s="89"/>
      <c r="BJ598" s="89"/>
      <c r="BK598" s="89"/>
      <c r="BL598" s="89"/>
      <c r="BM598" s="89"/>
      <c r="BN598" s="89"/>
      <c r="BO598" s="89"/>
      <c r="BP598" s="89"/>
      <c r="BQ598" s="89"/>
      <c r="BR598" s="89"/>
      <c r="BS598" s="89"/>
      <c r="BT598" s="89"/>
      <c r="BU598" s="89"/>
      <c r="BV598" s="89"/>
      <c r="BW598" s="89"/>
      <c r="BX598" s="89"/>
      <c r="BY598" s="89"/>
      <c r="BZ598" s="89"/>
      <c r="CA598" s="89"/>
      <c r="CB598" s="89"/>
      <c r="CC598" s="89"/>
      <c r="CD598" s="89"/>
      <c r="CE598" s="89"/>
      <c r="CF598" s="89"/>
      <c r="CG598" s="89"/>
    </row>
    <row r="599" spans="1:85" ht="12">
      <c r="A599" s="88"/>
      <c r="B599" s="6"/>
      <c r="C599" s="6"/>
      <c r="D599" s="6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  <c r="BB599" s="89"/>
      <c r="BC599" s="89"/>
      <c r="BD599" s="89"/>
      <c r="BE599" s="89"/>
      <c r="BF599" s="89"/>
      <c r="BG599" s="89"/>
      <c r="BH599" s="89"/>
      <c r="BI599" s="89"/>
      <c r="BJ599" s="89"/>
      <c r="BK599" s="89"/>
      <c r="BL599" s="89"/>
      <c r="BM599" s="89"/>
      <c r="BN599" s="89"/>
      <c r="BO599" s="89"/>
      <c r="BP599" s="89"/>
      <c r="BQ599" s="89"/>
      <c r="BR599" s="89"/>
      <c r="BS599" s="89"/>
      <c r="BT599" s="89"/>
      <c r="BU599" s="89"/>
      <c r="BV599" s="89"/>
      <c r="BW599" s="89"/>
      <c r="BX599" s="89"/>
      <c r="BY599" s="89"/>
      <c r="BZ599" s="89"/>
      <c r="CA599" s="89"/>
      <c r="CB599" s="89"/>
      <c r="CC599" s="89"/>
      <c r="CD599" s="89"/>
      <c r="CE599" s="89"/>
      <c r="CF599" s="89"/>
      <c r="CG599" s="89"/>
    </row>
    <row r="600" spans="1:85" ht="12">
      <c r="A600" s="88"/>
      <c r="B600" s="6"/>
      <c r="C600" s="6"/>
      <c r="D600" s="6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  <c r="BB600" s="89"/>
      <c r="BC600" s="89"/>
      <c r="BD600" s="89"/>
      <c r="BE600" s="89"/>
      <c r="BF600" s="89"/>
      <c r="BG600" s="89"/>
      <c r="BH600" s="89"/>
      <c r="BI600" s="89"/>
      <c r="BJ600" s="89"/>
      <c r="BK600" s="89"/>
      <c r="BL600" s="89"/>
      <c r="BM600" s="89"/>
      <c r="BN600" s="89"/>
      <c r="BO600" s="89"/>
      <c r="BP600" s="89"/>
      <c r="BQ600" s="89"/>
      <c r="BR600" s="89"/>
      <c r="BS600" s="89"/>
      <c r="BT600" s="89"/>
      <c r="BU600" s="89"/>
      <c r="BV600" s="89"/>
      <c r="BW600" s="89"/>
      <c r="BX600" s="89"/>
      <c r="BY600" s="89"/>
      <c r="BZ600" s="89"/>
      <c r="CA600" s="89"/>
      <c r="CB600" s="89"/>
      <c r="CC600" s="89"/>
      <c r="CD600" s="89"/>
      <c r="CE600" s="89"/>
      <c r="CF600" s="89"/>
      <c r="CG600" s="89"/>
    </row>
    <row r="601" spans="1:85" ht="12">
      <c r="A601" s="88"/>
      <c r="B601" s="6"/>
      <c r="C601" s="6"/>
      <c r="D601" s="6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  <c r="BB601" s="89"/>
      <c r="BC601" s="89"/>
      <c r="BD601" s="89"/>
      <c r="BE601" s="89"/>
      <c r="BF601" s="89"/>
      <c r="BG601" s="89"/>
      <c r="BH601" s="89"/>
      <c r="BI601" s="89"/>
      <c r="BJ601" s="89"/>
      <c r="BK601" s="89"/>
      <c r="BL601" s="89"/>
      <c r="BM601" s="89"/>
      <c r="BN601" s="89"/>
      <c r="BO601" s="89"/>
      <c r="BP601" s="89"/>
      <c r="BQ601" s="89"/>
      <c r="BR601" s="89"/>
      <c r="BS601" s="89"/>
      <c r="BT601" s="89"/>
      <c r="BU601" s="89"/>
      <c r="BV601" s="89"/>
      <c r="BW601" s="89"/>
      <c r="BX601" s="89"/>
      <c r="BY601" s="89"/>
      <c r="BZ601" s="89"/>
      <c r="CA601" s="89"/>
      <c r="CB601" s="89"/>
      <c r="CC601" s="89"/>
      <c r="CD601" s="89"/>
      <c r="CE601" s="89"/>
      <c r="CF601" s="89"/>
      <c r="CG601" s="89"/>
    </row>
    <row r="602" spans="1:85" ht="12">
      <c r="A602" s="88"/>
      <c r="B602" s="6"/>
      <c r="C602" s="6"/>
      <c r="D602" s="6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  <c r="BB602" s="89"/>
      <c r="BC602" s="89"/>
      <c r="BD602" s="89"/>
      <c r="BE602" s="89"/>
      <c r="BF602" s="89"/>
      <c r="BG602" s="89"/>
      <c r="BH602" s="89"/>
      <c r="BI602" s="89"/>
      <c r="BJ602" s="89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  <c r="CB602" s="89"/>
      <c r="CC602" s="89"/>
      <c r="CD602" s="89"/>
      <c r="CE602" s="89"/>
      <c r="CF602" s="89"/>
      <c r="CG602" s="89"/>
    </row>
    <row r="603" spans="1:85" ht="12">
      <c r="A603" s="88"/>
      <c r="B603" s="6"/>
      <c r="C603" s="6"/>
      <c r="D603" s="6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  <c r="BB603" s="89"/>
      <c r="BC603" s="89"/>
      <c r="BD603" s="89"/>
      <c r="BE603" s="89"/>
      <c r="BF603" s="89"/>
      <c r="BG603" s="89"/>
      <c r="BH603" s="89"/>
      <c r="BI603" s="89"/>
      <c r="BJ603" s="89"/>
      <c r="BK603" s="89"/>
      <c r="BL603" s="89"/>
      <c r="BM603" s="89"/>
      <c r="BN603" s="89"/>
      <c r="BO603" s="89"/>
      <c r="BP603" s="89"/>
      <c r="BQ603" s="89"/>
      <c r="BR603" s="89"/>
      <c r="BS603" s="89"/>
      <c r="BT603" s="89"/>
      <c r="BU603" s="89"/>
      <c r="BV603" s="89"/>
      <c r="BW603" s="89"/>
      <c r="BX603" s="89"/>
      <c r="BY603" s="89"/>
      <c r="BZ603" s="89"/>
      <c r="CA603" s="89"/>
      <c r="CB603" s="89"/>
      <c r="CC603" s="89"/>
      <c r="CD603" s="89"/>
      <c r="CE603" s="89"/>
      <c r="CF603" s="89"/>
      <c r="CG603" s="89"/>
    </row>
    <row r="604" spans="1:85" ht="12">
      <c r="A604" s="88"/>
      <c r="B604" s="6"/>
      <c r="C604" s="6"/>
      <c r="D604" s="6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  <c r="BB604" s="89"/>
      <c r="BC604" s="89"/>
      <c r="BD604" s="89"/>
      <c r="BE604" s="89"/>
      <c r="BF604" s="89"/>
      <c r="BG604" s="89"/>
      <c r="BH604" s="89"/>
      <c r="BI604" s="89"/>
      <c r="BJ604" s="89"/>
      <c r="BK604" s="89"/>
      <c r="BL604" s="89"/>
      <c r="BM604" s="89"/>
      <c r="BN604" s="89"/>
      <c r="BO604" s="89"/>
      <c r="BP604" s="89"/>
      <c r="BQ604" s="89"/>
      <c r="BR604" s="89"/>
      <c r="BS604" s="89"/>
      <c r="BT604" s="89"/>
      <c r="BU604" s="89"/>
      <c r="BV604" s="89"/>
      <c r="BW604" s="89"/>
      <c r="BX604" s="89"/>
      <c r="BY604" s="89"/>
      <c r="BZ604" s="89"/>
      <c r="CA604" s="89"/>
      <c r="CB604" s="89"/>
      <c r="CC604" s="89"/>
      <c r="CD604" s="89"/>
      <c r="CE604" s="89"/>
      <c r="CF604" s="89"/>
      <c r="CG604" s="89"/>
    </row>
    <row r="605" spans="1:85" ht="12">
      <c r="A605" s="88"/>
      <c r="B605" s="6"/>
      <c r="C605" s="6"/>
      <c r="D605" s="6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  <c r="BB605" s="89"/>
      <c r="BC605" s="89"/>
      <c r="BD605" s="89"/>
      <c r="BE605" s="89"/>
      <c r="BF605" s="89"/>
      <c r="BG605" s="89"/>
      <c r="BH605" s="89"/>
      <c r="BI605" s="89"/>
      <c r="BJ605" s="89"/>
      <c r="BK605" s="89"/>
      <c r="BL605" s="89"/>
      <c r="BM605" s="89"/>
      <c r="BN605" s="89"/>
      <c r="BO605" s="89"/>
      <c r="BP605" s="89"/>
      <c r="BQ605" s="89"/>
      <c r="BR605" s="89"/>
      <c r="BS605" s="89"/>
      <c r="BT605" s="89"/>
      <c r="BU605" s="89"/>
      <c r="BV605" s="89"/>
      <c r="BW605" s="89"/>
      <c r="BX605" s="89"/>
      <c r="BY605" s="89"/>
      <c r="BZ605" s="89"/>
      <c r="CA605" s="89"/>
      <c r="CB605" s="89"/>
      <c r="CC605" s="89"/>
      <c r="CD605" s="89"/>
      <c r="CE605" s="89"/>
      <c r="CF605" s="89"/>
      <c r="CG605" s="89"/>
    </row>
    <row r="606" spans="1:85" ht="12">
      <c r="A606" s="88"/>
      <c r="B606" s="6"/>
      <c r="C606" s="6"/>
      <c r="D606" s="6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  <c r="BB606" s="89"/>
      <c r="BC606" s="89"/>
      <c r="BD606" s="89"/>
      <c r="BE606" s="89"/>
      <c r="BF606" s="89"/>
      <c r="BG606" s="89"/>
      <c r="BH606" s="89"/>
      <c r="BI606" s="89"/>
      <c r="BJ606" s="89"/>
      <c r="BK606" s="89"/>
      <c r="BL606" s="89"/>
      <c r="BM606" s="89"/>
      <c r="BN606" s="89"/>
      <c r="BO606" s="89"/>
      <c r="BP606" s="89"/>
      <c r="BQ606" s="89"/>
      <c r="BR606" s="89"/>
      <c r="BS606" s="89"/>
      <c r="BT606" s="89"/>
      <c r="BU606" s="89"/>
      <c r="BV606" s="89"/>
      <c r="BW606" s="89"/>
      <c r="BX606" s="89"/>
      <c r="BY606" s="89"/>
      <c r="BZ606" s="89"/>
      <c r="CA606" s="89"/>
      <c r="CB606" s="89"/>
      <c r="CC606" s="89"/>
      <c r="CD606" s="89"/>
      <c r="CE606" s="89"/>
      <c r="CF606" s="89"/>
      <c r="CG606" s="89"/>
    </row>
    <row r="607" spans="1:85" ht="12">
      <c r="A607" s="88"/>
      <c r="B607" s="6"/>
      <c r="C607" s="6"/>
      <c r="D607" s="6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  <c r="BB607" s="89"/>
      <c r="BC607" s="89"/>
      <c r="BD607" s="89"/>
      <c r="BE607" s="89"/>
      <c r="BF607" s="89"/>
      <c r="BG607" s="89"/>
      <c r="BH607" s="89"/>
      <c r="BI607" s="89"/>
      <c r="BJ607" s="89"/>
      <c r="BK607" s="89"/>
      <c r="BL607" s="89"/>
      <c r="BM607" s="89"/>
      <c r="BN607" s="89"/>
      <c r="BO607" s="89"/>
      <c r="BP607" s="89"/>
      <c r="BQ607" s="89"/>
      <c r="BR607" s="89"/>
      <c r="BS607" s="89"/>
      <c r="BT607" s="89"/>
      <c r="BU607" s="89"/>
      <c r="BV607" s="89"/>
      <c r="BW607" s="89"/>
      <c r="BX607" s="89"/>
      <c r="BY607" s="89"/>
      <c r="BZ607" s="89"/>
      <c r="CA607" s="89"/>
      <c r="CB607" s="89"/>
      <c r="CC607" s="89"/>
      <c r="CD607" s="89"/>
      <c r="CE607" s="89"/>
      <c r="CF607" s="89"/>
      <c r="CG607" s="89"/>
    </row>
    <row r="608" spans="1:85" ht="12">
      <c r="A608" s="88"/>
      <c r="B608" s="6"/>
      <c r="C608" s="6"/>
      <c r="D608" s="6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  <c r="BB608" s="89"/>
      <c r="BC608" s="89"/>
      <c r="BD608" s="89"/>
      <c r="BE608" s="89"/>
      <c r="BF608" s="89"/>
      <c r="BG608" s="89"/>
      <c r="BH608" s="89"/>
      <c r="BI608" s="89"/>
      <c r="BJ608" s="89"/>
      <c r="BK608" s="89"/>
      <c r="BL608" s="89"/>
      <c r="BM608" s="89"/>
      <c r="BN608" s="89"/>
      <c r="BO608" s="89"/>
      <c r="BP608" s="89"/>
      <c r="BQ608" s="89"/>
      <c r="BR608" s="89"/>
      <c r="BS608" s="89"/>
      <c r="BT608" s="89"/>
      <c r="BU608" s="89"/>
      <c r="BV608" s="89"/>
      <c r="BW608" s="89"/>
      <c r="BX608" s="89"/>
      <c r="BY608" s="89"/>
      <c r="BZ608" s="89"/>
      <c r="CA608" s="89"/>
      <c r="CB608" s="89"/>
      <c r="CC608" s="89"/>
      <c r="CD608" s="89"/>
      <c r="CE608" s="89"/>
      <c r="CF608" s="89"/>
      <c r="CG608" s="89"/>
    </row>
    <row r="609" spans="1:85" ht="12">
      <c r="A609" s="88"/>
      <c r="B609" s="6"/>
      <c r="C609" s="6"/>
      <c r="D609" s="6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/>
      <c r="BL609" s="89"/>
      <c r="BM609" s="89"/>
      <c r="BN609" s="89"/>
      <c r="BO609" s="89"/>
      <c r="BP609" s="89"/>
      <c r="BQ609" s="89"/>
      <c r="BR609" s="89"/>
      <c r="BS609" s="89"/>
      <c r="BT609" s="89"/>
      <c r="BU609" s="89"/>
      <c r="BV609" s="89"/>
      <c r="BW609" s="89"/>
      <c r="BX609" s="89"/>
      <c r="BY609" s="89"/>
      <c r="BZ609" s="89"/>
      <c r="CA609" s="89"/>
      <c r="CB609" s="89"/>
      <c r="CC609" s="89"/>
      <c r="CD609" s="89"/>
      <c r="CE609" s="89"/>
      <c r="CF609" s="89"/>
      <c r="CG609" s="89"/>
    </row>
    <row r="610" spans="1:85" ht="12">
      <c r="A610" s="88"/>
      <c r="B610" s="6"/>
      <c r="C610" s="6"/>
      <c r="D610" s="6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  <c r="BJ610" s="89"/>
      <c r="BK610" s="89"/>
      <c r="BL610" s="89"/>
      <c r="BM610" s="89"/>
      <c r="BN610" s="89"/>
      <c r="BO610" s="89"/>
      <c r="BP610" s="89"/>
      <c r="BQ610" s="89"/>
      <c r="BR610" s="89"/>
      <c r="BS610" s="89"/>
      <c r="BT610" s="89"/>
      <c r="BU610" s="89"/>
      <c r="BV610" s="89"/>
      <c r="BW610" s="89"/>
      <c r="BX610" s="89"/>
      <c r="BY610" s="89"/>
      <c r="BZ610" s="89"/>
      <c r="CA610" s="89"/>
      <c r="CB610" s="89"/>
      <c r="CC610" s="89"/>
      <c r="CD610" s="89"/>
      <c r="CE610" s="89"/>
      <c r="CF610" s="89"/>
      <c r="CG610" s="89"/>
    </row>
    <row r="611" spans="1:85" ht="12">
      <c r="A611" s="88"/>
      <c r="B611" s="6"/>
      <c r="C611" s="6"/>
      <c r="D611" s="6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  <c r="BB611" s="89"/>
      <c r="BC611" s="89"/>
      <c r="BD611" s="89"/>
      <c r="BE611" s="89"/>
      <c r="BF611" s="89"/>
      <c r="BG611" s="89"/>
      <c r="BH611" s="89"/>
      <c r="BI611" s="89"/>
      <c r="BJ611" s="89"/>
      <c r="BK611" s="89"/>
      <c r="BL611" s="89"/>
      <c r="BM611" s="89"/>
      <c r="BN611" s="89"/>
      <c r="BO611" s="89"/>
      <c r="BP611" s="89"/>
      <c r="BQ611" s="89"/>
      <c r="BR611" s="89"/>
      <c r="BS611" s="89"/>
      <c r="BT611" s="89"/>
      <c r="BU611" s="89"/>
      <c r="BV611" s="89"/>
      <c r="BW611" s="89"/>
      <c r="BX611" s="89"/>
      <c r="BY611" s="89"/>
      <c r="BZ611" s="89"/>
      <c r="CA611" s="89"/>
      <c r="CB611" s="89"/>
      <c r="CC611" s="89"/>
      <c r="CD611" s="89"/>
      <c r="CE611" s="89"/>
      <c r="CF611" s="89"/>
      <c r="CG611" s="89"/>
    </row>
    <row r="612" spans="1:85" ht="12">
      <c r="A612" s="88"/>
      <c r="B612" s="6"/>
      <c r="C612" s="6"/>
      <c r="D612" s="6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  <c r="BB612" s="89"/>
      <c r="BC612" s="89"/>
      <c r="BD612" s="89"/>
      <c r="BE612" s="89"/>
      <c r="BF612" s="89"/>
      <c r="BG612" s="89"/>
      <c r="BH612" s="89"/>
      <c r="BI612" s="89"/>
      <c r="BJ612" s="89"/>
      <c r="BK612" s="89"/>
      <c r="BL612" s="89"/>
      <c r="BM612" s="89"/>
      <c r="BN612" s="89"/>
      <c r="BO612" s="89"/>
      <c r="BP612" s="89"/>
      <c r="BQ612" s="89"/>
      <c r="BR612" s="89"/>
      <c r="BS612" s="89"/>
      <c r="BT612" s="89"/>
      <c r="BU612" s="89"/>
      <c r="BV612" s="89"/>
      <c r="BW612" s="89"/>
      <c r="BX612" s="89"/>
      <c r="BY612" s="89"/>
      <c r="BZ612" s="89"/>
      <c r="CA612" s="89"/>
      <c r="CB612" s="89"/>
      <c r="CC612" s="89"/>
      <c r="CD612" s="89"/>
      <c r="CE612" s="89"/>
      <c r="CF612" s="89"/>
      <c r="CG612" s="89"/>
    </row>
    <row r="613" spans="1:85" ht="12">
      <c r="A613" s="88"/>
      <c r="B613" s="6"/>
      <c r="C613" s="6"/>
      <c r="D613" s="6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  <c r="BD613" s="89"/>
      <c r="BE613" s="89"/>
      <c r="BF613" s="89"/>
      <c r="BG613" s="89"/>
      <c r="BH613" s="89"/>
      <c r="BI613" s="89"/>
      <c r="BJ613" s="89"/>
      <c r="BK613" s="89"/>
      <c r="BL613" s="89"/>
      <c r="BM613" s="89"/>
      <c r="BN613" s="89"/>
      <c r="BO613" s="89"/>
      <c r="BP613" s="89"/>
      <c r="BQ613" s="89"/>
      <c r="BR613" s="89"/>
      <c r="BS613" s="89"/>
      <c r="BT613" s="89"/>
      <c r="BU613" s="89"/>
      <c r="BV613" s="89"/>
      <c r="BW613" s="89"/>
      <c r="BX613" s="89"/>
      <c r="BY613" s="89"/>
      <c r="BZ613" s="89"/>
      <c r="CA613" s="89"/>
      <c r="CB613" s="89"/>
      <c r="CC613" s="89"/>
      <c r="CD613" s="89"/>
      <c r="CE613" s="89"/>
      <c r="CF613" s="89"/>
      <c r="CG613" s="89"/>
    </row>
    <row r="614" spans="1:85" ht="12">
      <c r="A614" s="88"/>
      <c r="B614" s="6"/>
      <c r="C614" s="6"/>
      <c r="D614" s="6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  <c r="BB614" s="89"/>
      <c r="BC614" s="89"/>
      <c r="BD614" s="89"/>
      <c r="BE614" s="89"/>
      <c r="BF614" s="89"/>
      <c r="BG614" s="89"/>
      <c r="BH614" s="89"/>
      <c r="BI614" s="89"/>
      <c r="BJ614" s="89"/>
      <c r="BK614" s="89"/>
      <c r="BL614" s="89"/>
      <c r="BM614" s="89"/>
      <c r="BN614" s="89"/>
      <c r="BO614" s="89"/>
      <c r="BP614" s="89"/>
      <c r="BQ614" s="89"/>
      <c r="BR614" s="89"/>
      <c r="BS614" s="89"/>
      <c r="BT614" s="89"/>
      <c r="BU614" s="89"/>
      <c r="BV614" s="89"/>
      <c r="BW614" s="89"/>
      <c r="BX614" s="89"/>
      <c r="BY614" s="89"/>
      <c r="BZ614" s="89"/>
      <c r="CA614" s="89"/>
      <c r="CB614" s="89"/>
      <c r="CC614" s="89"/>
      <c r="CD614" s="89"/>
      <c r="CE614" s="89"/>
      <c r="CF614" s="89"/>
      <c r="CG614" s="89"/>
    </row>
    <row r="615" spans="1:85" ht="12">
      <c r="A615" s="88"/>
      <c r="B615" s="6"/>
      <c r="C615" s="6"/>
      <c r="D615" s="6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  <c r="BB615" s="89"/>
      <c r="BC615" s="89"/>
      <c r="BD615" s="89"/>
      <c r="BE615" s="89"/>
      <c r="BF615" s="89"/>
      <c r="BG615" s="89"/>
      <c r="BH615" s="89"/>
      <c r="BI615" s="89"/>
      <c r="BJ615" s="89"/>
      <c r="BK615" s="89"/>
      <c r="BL615" s="89"/>
      <c r="BM615" s="89"/>
      <c r="BN615" s="89"/>
      <c r="BO615" s="89"/>
      <c r="BP615" s="89"/>
      <c r="BQ615" s="89"/>
      <c r="BR615" s="89"/>
      <c r="BS615" s="89"/>
      <c r="BT615" s="89"/>
      <c r="BU615" s="89"/>
      <c r="BV615" s="89"/>
      <c r="BW615" s="89"/>
      <c r="BX615" s="89"/>
      <c r="BY615" s="89"/>
      <c r="BZ615" s="89"/>
      <c r="CA615" s="89"/>
      <c r="CB615" s="89"/>
      <c r="CC615" s="89"/>
      <c r="CD615" s="89"/>
      <c r="CE615" s="89"/>
      <c r="CF615" s="89"/>
      <c r="CG615" s="89"/>
    </row>
    <row r="616" spans="1:85" ht="12">
      <c r="A616" s="88"/>
      <c r="B616" s="6"/>
      <c r="C616" s="6"/>
      <c r="D616" s="6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  <c r="BB616" s="89"/>
      <c r="BC616" s="89"/>
      <c r="BD616" s="89"/>
      <c r="BE616" s="89"/>
      <c r="BF616" s="89"/>
      <c r="BG616" s="89"/>
      <c r="BH616" s="89"/>
      <c r="BI616" s="89"/>
      <c r="BJ616" s="89"/>
      <c r="BK616" s="89"/>
      <c r="BL616" s="89"/>
      <c r="BM616" s="89"/>
      <c r="BN616" s="89"/>
      <c r="BO616" s="89"/>
      <c r="BP616" s="89"/>
      <c r="BQ616" s="89"/>
      <c r="BR616" s="89"/>
      <c r="BS616" s="89"/>
      <c r="BT616" s="89"/>
      <c r="BU616" s="89"/>
      <c r="BV616" s="89"/>
      <c r="BW616" s="89"/>
      <c r="BX616" s="89"/>
      <c r="BY616" s="89"/>
      <c r="BZ616" s="89"/>
      <c r="CA616" s="89"/>
      <c r="CB616" s="89"/>
      <c r="CC616" s="89"/>
      <c r="CD616" s="89"/>
      <c r="CE616" s="89"/>
      <c r="CF616" s="89"/>
      <c r="CG616" s="89"/>
    </row>
    <row r="617" spans="1:85" ht="12">
      <c r="A617" s="88"/>
      <c r="B617" s="6"/>
      <c r="C617" s="6"/>
      <c r="D617" s="6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  <c r="BB617" s="89"/>
      <c r="BC617" s="89"/>
      <c r="BD617" s="89"/>
      <c r="BE617" s="89"/>
      <c r="BF617" s="89"/>
      <c r="BG617" s="89"/>
      <c r="BH617" s="89"/>
      <c r="BI617" s="89"/>
      <c r="BJ617" s="89"/>
      <c r="BK617" s="89"/>
      <c r="BL617" s="89"/>
      <c r="BM617" s="89"/>
      <c r="BN617" s="89"/>
      <c r="BO617" s="89"/>
      <c r="BP617" s="89"/>
      <c r="BQ617" s="89"/>
      <c r="BR617" s="89"/>
      <c r="BS617" s="89"/>
      <c r="BT617" s="89"/>
      <c r="BU617" s="89"/>
      <c r="BV617" s="89"/>
      <c r="BW617" s="89"/>
      <c r="BX617" s="89"/>
      <c r="BY617" s="89"/>
      <c r="BZ617" s="89"/>
      <c r="CA617" s="89"/>
      <c r="CB617" s="89"/>
      <c r="CC617" s="89"/>
      <c r="CD617" s="89"/>
      <c r="CE617" s="89"/>
      <c r="CF617" s="89"/>
      <c r="CG617" s="89"/>
    </row>
    <row r="618" spans="1:85" ht="12">
      <c r="A618" s="88"/>
      <c r="B618" s="6"/>
      <c r="C618" s="6"/>
      <c r="D618" s="6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  <c r="BB618" s="89"/>
      <c r="BC618" s="89"/>
      <c r="BD618" s="89"/>
      <c r="BE618" s="89"/>
      <c r="BF618" s="89"/>
      <c r="BG618" s="89"/>
      <c r="BH618" s="89"/>
      <c r="BI618" s="89"/>
      <c r="BJ618" s="89"/>
      <c r="BK618" s="89"/>
      <c r="BL618" s="89"/>
      <c r="BM618" s="89"/>
      <c r="BN618" s="89"/>
      <c r="BO618" s="89"/>
      <c r="BP618" s="89"/>
      <c r="BQ618" s="89"/>
      <c r="BR618" s="89"/>
      <c r="BS618" s="89"/>
      <c r="BT618" s="89"/>
      <c r="BU618" s="89"/>
      <c r="BV618" s="89"/>
      <c r="BW618" s="89"/>
      <c r="BX618" s="89"/>
      <c r="BY618" s="89"/>
      <c r="BZ618" s="89"/>
      <c r="CA618" s="89"/>
      <c r="CB618" s="89"/>
      <c r="CC618" s="89"/>
      <c r="CD618" s="89"/>
      <c r="CE618" s="89"/>
      <c r="CF618" s="89"/>
      <c r="CG618" s="89"/>
    </row>
    <row r="619" spans="1:85" ht="12">
      <c r="A619" s="88"/>
      <c r="B619" s="6"/>
      <c r="C619" s="6"/>
      <c r="D619" s="6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  <c r="BB619" s="89"/>
      <c r="BC619" s="89"/>
      <c r="BD619" s="89"/>
      <c r="BE619" s="89"/>
      <c r="BF619" s="89"/>
      <c r="BG619" s="89"/>
      <c r="BH619" s="89"/>
      <c r="BI619" s="89"/>
      <c r="BJ619" s="89"/>
      <c r="BK619" s="89"/>
      <c r="BL619" s="89"/>
      <c r="BM619" s="89"/>
      <c r="BN619" s="89"/>
      <c r="BO619" s="89"/>
      <c r="BP619" s="89"/>
      <c r="BQ619" s="89"/>
      <c r="BR619" s="89"/>
      <c r="BS619" s="89"/>
      <c r="BT619" s="89"/>
      <c r="BU619" s="89"/>
      <c r="BV619" s="89"/>
      <c r="BW619" s="89"/>
      <c r="BX619" s="89"/>
      <c r="BY619" s="89"/>
      <c r="BZ619" s="89"/>
      <c r="CA619" s="89"/>
      <c r="CB619" s="89"/>
      <c r="CC619" s="89"/>
      <c r="CD619" s="89"/>
      <c r="CE619" s="89"/>
      <c r="CF619" s="89"/>
      <c r="CG619" s="89"/>
    </row>
    <row r="620" spans="1:85" ht="12">
      <c r="A620" s="88"/>
      <c r="B620" s="6"/>
      <c r="C620" s="6"/>
      <c r="D620" s="6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  <c r="BB620" s="89"/>
      <c r="BC620" s="89"/>
      <c r="BD620" s="89"/>
      <c r="BE620" s="89"/>
      <c r="BF620" s="89"/>
      <c r="BG620" s="89"/>
      <c r="BH620" s="89"/>
      <c r="BI620" s="89"/>
      <c r="BJ620" s="89"/>
      <c r="BK620" s="89"/>
      <c r="BL620" s="89"/>
      <c r="BM620" s="89"/>
      <c r="BN620" s="89"/>
      <c r="BO620" s="89"/>
      <c r="BP620" s="89"/>
      <c r="BQ620" s="89"/>
      <c r="BR620" s="89"/>
      <c r="BS620" s="89"/>
      <c r="BT620" s="89"/>
      <c r="BU620" s="89"/>
      <c r="BV620" s="89"/>
      <c r="BW620" s="89"/>
      <c r="BX620" s="89"/>
      <c r="BY620" s="89"/>
      <c r="BZ620" s="89"/>
      <c r="CA620" s="89"/>
      <c r="CB620" s="89"/>
      <c r="CC620" s="89"/>
      <c r="CD620" s="89"/>
      <c r="CE620" s="89"/>
      <c r="CF620" s="89"/>
      <c r="CG620" s="89"/>
    </row>
    <row r="621" spans="1:85" ht="12">
      <c r="A621" s="88"/>
      <c r="B621" s="6"/>
      <c r="C621" s="6"/>
      <c r="D621" s="6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  <c r="BB621" s="89"/>
      <c r="BC621" s="89"/>
      <c r="BD621" s="89"/>
      <c r="BE621" s="89"/>
      <c r="BF621" s="89"/>
      <c r="BG621" s="89"/>
      <c r="BH621" s="89"/>
      <c r="BI621" s="89"/>
      <c r="BJ621" s="89"/>
      <c r="BK621" s="89"/>
      <c r="BL621" s="89"/>
      <c r="BM621" s="89"/>
      <c r="BN621" s="89"/>
      <c r="BO621" s="89"/>
      <c r="BP621" s="89"/>
      <c r="BQ621" s="89"/>
      <c r="BR621" s="89"/>
      <c r="BS621" s="89"/>
      <c r="BT621" s="89"/>
      <c r="BU621" s="89"/>
      <c r="BV621" s="89"/>
      <c r="BW621" s="89"/>
      <c r="BX621" s="89"/>
      <c r="BY621" s="89"/>
      <c r="BZ621" s="89"/>
      <c r="CA621" s="89"/>
      <c r="CB621" s="89"/>
      <c r="CC621" s="89"/>
      <c r="CD621" s="89"/>
      <c r="CE621" s="89"/>
      <c r="CF621" s="89"/>
      <c r="CG621" s="89"/>
    </row>
    <row r="622" spans="1:85" ht="12">
      <c r="A622" s="88"/>
      <c r="B622" s="6"/>
      <c r="C622" s="6"/>
      <c r="D622" s="6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  <c r="BB622" s="89"/>
      <c r="BC622" s="89"/>
      <c r="BD622" s="89"/>
      <c r="BE622" s="89"/>
      <c r="BF622" s="89"/>
      <c r="BG622" s="89"/>
      <c r="BH622" s="89"/>
      <c r="BI622" s="89"/>
      <c r="BJ622" s="89"/>
      <c r="BK622" s="89"/>
      <c r="BL622" s="89"/>
      <c r="BM622" s="89"/>
      <c r="BN622" s="89"/>
      <c r="BO622" s="89"/>
      <c r="BP622" s="89"/>
      <c r="BQ622" s="89"/>
      <c r="BR622" s="89"/>
      <c r="BS622" s="89"/>
      <c r="BT622" s="89"/>
      <c r="BU622" s="89"/>
      <c r="BV622" s="89"/>
      <c r="BW622" s="89"/>
      <c r="BX622" s="89"/>
      <c r="BY622" s="89"/>
      <c r="BZ622" s="89"/>
      <c r="CA622" s="89"/>
      <c r="CB622" s="89"/>
      <c r="CC622" s="89"/>
      <c r="CD622" s="89"/>
      <c r="CE622" s="89"/>
      <c r="CF622" s="89"/>
      <c r="CG622" s="89"/>
    </row>
    <row r="623" spans="1:85" ht="12">
      <c r="A623" s="88"/>
      <c r="B623" s="6"/>
      <c r="C623" s="6"/>
      <c r="D623" s="6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  <c r="BB623" s="89"/>
      <c r="BC623" s="89"/>
      <c r="BD623" s="89"/>
      <c r="BE623" s="89"/>
      <c r="BF623" s="89"/>
      <c r="BG623" s="89"/>
      <c r="BH623" s="89"/>
      <c r="BI623" s="89"/>
      <c r="BJ623" s="89"/>
      <c r="BK623" s="89"/>
      <c r="BL623" s="89"/>
      <c r="BM623" s="89"/>
      <c r="BN623" s="89"/>
      <c r="BO623" s="89"/>
      <c r="BP623" s="89"/>
      <c r="BQ623" s="89"/>
      <c r="BR623" s="89"/>
      <c r="BS623" s="89"/>
      <c r="BT623" s="89"/>
      <c r="BU623" s="89"/>
      <c r="BV623" s="89"/>
      <c r="BW623" s="89"/>
      <c r="BX623" s="89"/>
      <c r="BY623" s="89"/>
      <c r="BZ623" s="89"/>
      <c r="CA623" s="89"/>
      <c r="CB623" s="89"/>
      <c r="CC623" s="89"/>
      <c r="CD623" s="89"/>
      <c r="CE623" s="89"/>
      <c r="CF623" s="89"/>
      <c r="CG623" s="89"/>
    </row>
    <row r="624" spans="1:85" ht="12">
      <c r="A624" s="88"/>
      <c r="B624" s="6"/>
      <c r="C624" s="6"/>
      <c r="D624" s="6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  <c r="BJ624" s="89"/>
      <c r="BK624" s="89"/>
      <c r="BL624" s="89"/>
      <c r="BM624" s="89"/>
      <c r="BN624" s="89"/>
      <c r="BO624" s="89"/>
      <c r="BP624" s="89"/>
      <c r="BQ624" s="89"/>
      <c r="BR624" s="89"/>
      <c r="BS624" s="89"/>
      <c r="BT624" s="89"/>
      <c r="BU624" s="89"/>
      <c r="BV624" s="89"/>
      <c r="BW624" s="89"/>
      <c r="BX624" s="89"/>
      <c r="BY624" s="89"/>
      <c r="BZ624" s="89"/>
      <c r="CA624" s="89"/>
      <c r="CB624" s="89"/>
      <c r="CC624" s="89"/>
      <c r="CD624" s="89"/>
      <c r="CE624" s="89"/>
      <c r="CF624" s="89"/>
      <c r="CG624" s="89"/>
    </row>
    <row r="625" spans="1:85" ht="12">
      <c r="A625" s="88"/>
      <c r="B625" s="6"/>
      <c r="C625" s="6"/>
      <c r="D625" s="6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  <c r="BJ625" s="89"/>
      <c r="BK625" s="89"/>
      <c r="BL625" s="89"/>
      <c r="BM625" s="89"/>
      <c r="BN625" s="89"/>
      <c r="BO625" s="89"/>
      <c r="BP625" s="89"/>
      <c r="BQ625" s="89"/>
      <c r="BR625" s="89"/>
      <c r="BS625" s="89"/>
      <c r="BT625" s="89"/>
      <c r="BU625" s="89"/>
      <c r="BV625" s="89"/>
      <c r="BW625" s="89"/>
      <c r="BX625" s="89"/>
      <c r="BY625" s="89"/>
      <c r="BZ625" s="89"/>
      <c r="CA625" s="89"/>
      <c r="CB625" s="89"/>
      <c r="CC625" s="89"/>
      <c r="CD625" s="89"/>
      <c r="CE625" s="89"/>
      <c r="CF625" s="89"/>
      <c r="CG625" s="89"/>
    </row>
    <row r="626" spans="1:85" ht="12">
      <c r="A626" s="88"/>
      <c r="B626" s="6"/>
      <c r="C626" s="6"/>
      <c r="D626" s="6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  <c r="BJ626" s="89"/>
      <c r="BK626" s="89"/>
      <c r="BL626" s="89"/>
      <c r="BM626" s="89"/>
      <c r="BN626" s="89"/>
      <c r="BO626" s="89"/>
      <c r="BP626" s="89"/>
      <c r="BQ626" s="89"/>
      <c r="BR626" s="89"/>
      <c r="BS626" s="89"/>
      <c r="BT626" s="89"/>
      <c r="BU626" s="89"/>
      <c r="BV626" s="89"/>
      <c r="BW626" s="89"/>
      <c r="BX626" s="89"/>
      <c r="BY626" s="89"/>
      <c r="BZ626" s="89"/>
      <c r="CA626" s="89"/>
      <c r="CB626" s="89"/>
      <c r="CC626" s="89"/>
      <c r="CD626" s="89"/>
      <c r="CE626" s="89"/>
      <c r="CF626" s="89"/>
      <c r="CG626" s="89"/>
    </row>
    <row r="627" spans="1:85" ht="12">
      <c r="A627" s="88"/>
      <c r="B627" s="6"/>
      <c r="C627" s="6"/>
      <c r="D627" s="6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  <c r="BB627" s="89"/>
      <c r="BC627" s="89"/>
      <c r="BD627" s="89"/>
      <c r="BE627" s="89"/>
      <c r="BF627" s="89"/>
      <c r="BG627" s="89"/>
      <c r="BH627" s="89"/>
      <c r="BI627" s="89"/>
      <c r="BJ627" s="89"/>
      <c r="BK627" s="89"/>
      <c r="BL627" s="89"/>
      <c r="BM627" s="89"/>
      <c r="BN627" s="89"/>
      <c r="BO627" s="89"/>
      <c r="BP627" s="89"/>
      <c r="BQ627" s="89"/>
      <c r="BR627" s="89"/>
      <c r="BS627" s="89"/>
      <c r="BT627" s="89"/>
      <c r="BU627" s="89"/>
      <c r="BV627" s="89"/>
      <c r="BW627" s="89"/>
      <c r="BX627" s="89"/>
      <c r="BY627" s="89"/>
      <c r="BZ627" s="89"/>
      <c r="CA627" s="89"/>
      <c r="CB627" s="89"/>
      <c r="CC627" s="89"/>
      <c r="CD627" s="89"/>
      <c r="CE627" s="89"/>
      <c r="CF627" s="89"/>
      <c r="CG627" s="89"/>
    </row>
    <row r="628" spans="1:85" ht="12">
      <c r="A628" s="88"/>
      <c r="B628" s="6"/>
      <c r="C628" s="6"/>
      <c r="D628" s="6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  <c r="BB628" s="89"/>
      <c r="BC628" s="89"/>
      <c r="BD628" s="89"/>
      <c r="BE628" s="89"/>
      <c r="BF628" s="89"/>
      <c r="BG628" s="89"/>
      <c r="BH628" s="89"/>
      <c r="BI628" s="89"/>
      <c r="BJ628" s="89"/>
      <c r="BK628" s="89"/>
      <c r="BL628" s="89"/>
      <c r="BM628" s="89"/>
      <c r="BN628" s="89"/>
      <c r="BO628" s="89"/>
      <c r="BP628" s="89"/>
      <c r="BQ628" s="89"/>
      <c r="BR628" s="89"/>
      <c r="BS628" s="89"/>
      <c r="BT628" s="89"/>
      <c r="BU628" s="89"/>
      <c r="BV628" s="89"/>
      <c r="BW628" s="89"/>
      <c r="BX628" s="89"/>
      <c r="BY628" s="89"/>
      <c r="BZ628" s="89"/>
      <c r="CA628" s="89"/>
      <c r="CB628" s="89"/>
      <c r="CC628" s="89"/>
      <c r="CD628" s="89"/>
      <c r="CE628" s="89"/>
      <c r="CF628" s="89"/>
      <c r="CG628" s="89"/>
    </row>
    <row r="629" spans="1:85" ht="12">
      <c r="A629" s="88"/>
      <c r="B629" s="6"/>
      <c r="C629" s="6"/>
      <c r="D629" s="6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  <c r="BB629" s="89"/>
      <c r="BC629" s="89"/>
      <c r="BD629" s="89"/>
      <c r="BE629" s="89"/>
      <c r="BF629" s="89"/>
      <c r="BG629" s="89"/>
      <c r="BH629" s="89"/>
      <c r="BI629" s="89"/>
      <c r="BJ629" s="89"/>
      <c r="BK629" s="89"/>
      <c r="BL629" s="89"/>
      <c r="BM629" s="89"/>
      <c r="BN629" s="89"/>
      <c r="BO629" s="89"/>
      <c r="BP629" s="89"/>
      <c r="BQ629" s="89"/>
      <c r="BR629" s="89"/>
      <c r="BS629" s="89"/>
      <c r="BT629" s="89"/>
      <c r="BU629" s="89"/>
      <c r="BV629" s="89"/>
      <c r="BW629" s="89"/>
      <c r="BX629" s="89"/>
      <c r="BY629" s="89"/>
      <c r="BZ629" s="89"/>
      <c r="CA629" s="89"/>
      <c r="CB629" s="89"/>
      <c r="CC629" s="89"/>
      <c r="CD629" s="89"/>
      <c r="CE629" s="89"/>
      <c r="CF629" s="89"/>
      <c r="CG629" s="89"/>
    </row>
    <row r="630" spans="1:85" ht="12">
      <c r="A630" s="88"/>
      <c r="B630" s="6"/>
      <c r="C630" s="6"/>
      <c r="D630" s="6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  <c r="BD630" s="89"/>
      <c r="BE630" s="89"/>
      <c r="BF630" s="89"/>
      <c r="BG630" s="89"/>
      <c r="BH630" s="89"/>
      <c r="BI630" s="89"/>
      <c r="BJ630" s="89"/>
      <c r="BK630" s="89"/>
      <c r="BL630" s="89"/>
      <c r="BM630" s="89"/>
      <c r="BN630" s="89"/>
      <c r="BO630" s="89"/>
      <c r="BP630" s="89"/>
      <c r="BQ630" s="89"/>
      <c r="BR630" s="89"/>
      <c r="BS630" s="89"/>
      <c r="BT630" s="89"/>
      <c r="BU630" s="89"/>
      <c r="BV630" s="89"/>
      <c r="BW630" s="89"/>
      <c r="BX630" s="89"/>
      <c r="BY630" s="89"/>
      <c r="BZ630" s="89"/>
      <c r="CA630" s="89"/>
      <c r="CB630" s="89"/>
      <c r="CC630" s="89"/>
      <c r="CD630" s="89"/>
      <c r="CE630" s="89"/>
      <c r="CF630" s="89"/>
      <c r="CG630" s="89"/>
    </row>
    <row r="631" spans="1:85" ht="12">
      <c r="A631" s="88"/>
      <c r="B631" s="6"/>
      <c r="C631" s="6"/>
      <c r="D631" s="6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  <c r="BB631" s="89"/>
      <c r="BC631" s="89"/>
      <c r="BD631" s="89"/>
      <c r="BE631" s="89"/>
      <c r="BF631" s="89"/>
      <c r="BG631" s="89"/>
      <c r="BH631" s="89"/>
      <c r="BI631" s="89"/>
      <c r="BJ631" s="89"/>
      <c r="BK631" s="89"/>
      <c r="BL631" s="89"/>
      <c r="BM631" s="89"/>
      <c r="BN631" s="89"/>
      <c r="BO631" s="89"/>
      <c r="BP631" s="89"/>
      <c r="BQ631" s="89"/>
      <c r="BR631" s="89"/>
      <c r="BS631" s="89"/>
      <c r="BT631" s="89"/>
      <c r="BU631" s="89"/>
      <c r="BV631" s="89"/>
      <c r="BW631" s="89"/>
      <c r="BX631" s="89"/>
      <c r="BY631" s="89"/>
      <c r="BZ631" s="89"/>
      <c r="CA631" s="89"/>
      <c r="CB631" s="89"/>
      <c r="CC631" s="89"/>
      <c r="CD631" s="89"/>
      <c r="CE631" s="89"/>
      <c r="CF631" s="89"/>
      <c r="CG631" s="89"/>
    </row>
    <row r="632" spans="1:85" ht="12">
      <c r="A632" s="88"/>
      <c r="B632" s="6"/>
      <c r="C632" s="6"/>
      <c r="D632" s="6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  <c r="BB632" s="89"/>
      <c r="BC632" s="89"/>
      <c r="BD632" s="89"/>
      <c r="BE632" s="89"/>
      <c r="BF632" s="89"/>
      <c r="BG632" s="89"/>
      <c r="BH632" s="89"/>
      <c r="BI632" s="89"/>
      <c r="BJ632" s="89"/>
      <c r="BK632" s="89"/>
      <c r="BL632" s="89"/>
      <c r="BM632" s="89"/>
      <c r="BN632" s="89"/>
      <c r="BO632" s="89"/>
      <c r="BP632" s="89"/>
      <c r="BQ632" s="89"/>
      <c r="BR632" s="89"/>
      <c r="BS632" s="89"/>
      <c r="BT632" s="89"/>
      <c r="BU632" s="89"/>
      <c r="BV632" s="89"/>
      <c r="BW632" s="89"/>
      <c r="BX632" s="89"/>
      <c r="BY632" s="89"/>
      <c r="BZ632" s="89"/>
      <c r="CA632" s="89"/>
      <c r="CB632" s="89"/>
      <c r="CC632" s="89"/>
      <c r="CD632" s="89"/>
      <c r="CE632" s="89"/>
      <c r="CF632" s="89"/>
      <c r="CG632" s="89"/>
    </row>
    <row r="633" spans="1:85" ht="12">
      <c r="A633" s="88"/>
      <c r="B633" s="6"/>
      <c r="C633" s="6"/>
      <c r="D633" s="6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  <c r="BB633" s="89"/>
      <c r="BC633" s="89"/>
      <c r="BD633" s="89"/>
      <c r="BE633" s="89"/>
      <c r="BF633" s="89"/>
      <c r="BG633" s="89"/>
      <c r="BH633" s="89"/>
      <c r="BI633" s="89"/>
      <c r="BJ633" s="89"/>
      <c r="BK633" s="89"/>
      <c r="BL633" s="89"/>
      <c r="BM633" s="89"/>
      <c r="BN633" s="89"/>
      <c r="BO633" s="89"/>
      <c r="BP633" s="89"/>
      <c r="BQ633" s="89"/>
      <c r="BR633" s="89"/>
      <c r="BS633" s="89"/>
      <c r="BT633" s="89"/>
      <c r="BU633" s="89"/>
      <c r="BV633" s="89"/>
      <c r="BW633" s="89"/>
      <c r="BX633" s="89"/>
      <c r="BY633" s="89"/>
      <c r="BZ633" s="89"/>
      <c r="CA633" s="89"/>
      <c r="CB633" s="89"/>
      <c r="CC633" s="89"/>
      <c r="CD633" s="89"/>
      <c r="CE633" s="89"/>
      <c r="CF633" s="89"/>
      <c r="CG633" s="89"/>
    </row>
    <row r="634" spans="1:85" ht="12">
      <c r="A634" s="88"/>
      <c r="B634" s="6"/>
      <c r="C634" s="6"/>
      <c r="D634" s="6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  <c r="BB634" s="89"/>
      <c r="BC634" s="89"/>
      <c r="BD634" s="89"/>
      <c r="BE634" s="89"/>
      <c r="BF634" s="89"/>
      <c r="BG634" s="89"/>
      <c r="BH634" s="89"/>
      <c r="BI634" s="89"/>
      <c r="BJ634" s="89"/>
      <c r="BK634" s="89"/>
      <c r="BL634" s="89"/>
      <c r="BM634" s="89"/>
      <c r="BN634" s="89"/>
      <c r="BO634" s="89"/>
      <c r="BP634" s="89"/>
      <c r="BQ634" s="89"/>
      <c r="BR634" s="89"/>
      <c r="BS634" s="89"/>
      <c r="BT634" s="89"/>
      <c r="BU634" s="89"/>
      <c r="BV634" s="89"/>
      <c r="BW634" s="89"/>
      <c r="BX634" s="89"/>
      <c r="BY634" s="89"/>
      <c r="BZ634" s="89"/>
      <c r="CA634" s="89"/>
      <c r="CB634" s="89"/>
      <c r="CC634" s="89"/>
      <c r="CD634" s="89"/>
      <c r="CE634" s="89"/>
      <c r="CF634" s="89"/>
      <c r="CG634" s="89"/>
    </row>
    <row r="635" spans="1:85" ht="12">
      <c r="A635" s="88"/>
      <c r="B635" s="6"/>
      <c r="C635" s="6"/>
      <c r="D635" s="6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  <c r="BB635" s="89"/>
      <c r="BC635" s="89"/>
      <c r="BD635" s="89"/>
      <c r="BE635" s="89"/>
      <c r="BF635" s="89"/>
      <c r="BG635" s="89"/>
      <c r="BH635" s="89"/>
      <c r="BI635" s="89"/>
      <c r="BJ635" s="89"/>
      <c r="BK635" s="89"/>
      <c r="BL635" s="89"/>
      <c r="BM635" s="89"/>
      <c r="BN635" s="89"/>
      <c r="BO635" s="89"/>
      <c r="BP635" s="89"/>
      <c r="BQ635" s="89"/>
      <c r="BR635" s="89"/>
      <c r="BS635" s="89"/>
      <c r="BT635" s="89"/>
      <c r="BU635" s="89"/>
      <c r="BV635" s="89"/>
      <c r="BW635" s="89"/>
      <c r="BX635" s="89"/>
      <c r="BY635" s="89"/>
      <c r="BZ635" s="89"/>
      <c r="CA635" s="89"/>
      <c r="CB635" s="89"/>
      <c r="CC635" s="89"/>
      <c r="CD635" s="89"/>
      <c r="CE635" s="89"/>
      <c r="CF635" s="89"/>
      <c r="CG635" s="89"/>
    </row>
    <row r="636" spans="1:85" ht="12">
      <c r="A636" s="88"/>
      <c r="B636" s="6"/>
      <c r="C636" s="6"/>
      <c r="D636" s="6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  <c r="BB636" s="89"/>
      <c r="BC636" s="89"/>
      <c r="BD636" s="89"/>
      <c r="BE636" s="89"/>
      <c r="BF636" s="89"/>
      <c r="BG636" s="89"/>
      <c r="BH636" s="89"/>
      <c r="BI636" s="89"/>
      <c r="BJ636" s="89"/>
      <c r="BK636" s="89"/>
      <c r="BL636" s="89"/>
      <c r="BM636" s="89"/>
      <c r="BN636" s="89"/>
      <c r="BO636" s="89"/>
      <c r="BP636" s="89"/>
      <c r="BQ636" s="89"/>
      <c r="BR636" s="89"/>
      <c r="BS636" s="89"/>
      <c r="BT636" s="89"/>
      <c r="BU636" s="89"/>
      <c r="BV636" s="89"/>
      <c r="BW636" s="89"/>
      <c r="BX636" s="89"/>
      <c r="BY636" s="89"/>
      <c r="BZ636" s="89"/>
      <c r="CA636" s="89"/>
      <c r="CB636" s="89"/>
      <c r="CC636" s="89"/>
      <c r="CD636" s="89"/>
      <c r="CE636" s="89"/>
      <c r="CF636" s="89"/>
      <c r="CG636" s="89"/>
    </row>
    <row r="637" spans="1:85" ht="12">
      <c r="A637" s="88"/>
      <c r="B637" s="6"/>
      <c r="C637" s="6"/>
      <c r="D637" s="6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  <c r="BB637" s="89"/>
      <c r="BC637" s="89"/>
      <c r="BD637" s="89"/>
      <c r="BE637" s="89"/>
      <c r="BF637" s="89"/>
      <c r="BG637" s="89"/>
      <c r="BH637" s="89"/>
      <c r="BI637" s="89"/>
      <c r="BJ637" s="89"/>
      <c r="BK637" s="89"/>
      <c r="BL637" s="89"/>
      <c r="BM637" s="89"/>
      <c r="BN637" s="89"/>
      <c r="BO637" s="89"/>
      <c r="BP637" s="89"/>
      <c r="BQ637" s="89"/>
      <c r="BR637" s="89"/>
      <c r="BS637" s="89"/>
      <c r="BT637" s="89"/>
      <c r="BU637" s="89"/>
      <c r="BV637" s="89"/>
      <c r="BW637" s="89"/>
      <c r="BX637" s="89"/>
      <c r="BY637" s="89"/>
      <c r="BZ637" s="89"/>
      <c r="CA637" s="89"/>
      <c r="CB637" s="89"/>
      <c r="CC637" s="89"/>
      <c r="CD637" s="89"/>
      <c r="CE637" s="89"/>
      <c r="CF637" s="89"/>
      <c r="CG637" s="89"/>
    </row>
    <row r="638" spans="1:85" ht="12">
      <c r="A638" s="88"/>
      <c r="B638" s="6"/>
      <c r="C638" s="6"/>
      <c r="D638" s="6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  <c r="BB638" s="89"/>
      <c r="BC638" s="89"/>
      <c r="BD638" s="89"/>
      <c r="BE638" s="89"/>
      <c r="BF638" s="89"/>
      <c r="BG638" s="89"/>
      <c r="BH638" s="89"/>
      <c r="BI638" s="89"/>
      <c r="BJ638" s="89"/>
      <c r="BK638" s="89"/>
      <c r="BL638" s="89"/>
      <c r="BM638" s="89"/>
      <c r="BN638" s="89"/>
      <c r="BO638" s="89"/>
      <c r="BP638" s="89"/>
      <c r="BQ638" s="89"/>
      <c r="BR638" s="89"/>
      <c r="BS638" s="89"/>
      <c r="BT638" s="89"/>
      <c r="BU638" s="89"/>
      <c r="BV638" s="89"/>
      <c r="BW638" s="89"/>
      <c r="BX638" s="89"/>
      <c r="BY638" s="89"/>
      <c r="BZ638" s="89"/>
      <c r="CA638" s="89"/>
      <c r="CB638" s="89"/>
      <c r="CC638" s="89"/>
      <c r="CD638" s="89"/>
      <c r="CE638" s="89"/>
      <c r="CF638" s="89"/>
      <c r="CG638" s="89"/>
    </row>
    <row r="639" spans="1:85" ht="12">
      <c r="A639" s="88"/>
      <c r="B639" s="6"/>
      <c r="C639" s="6"/>
      <c r="D639" s="6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  <c r="BB639" s="89"/>
      <c r="BC639" s="89"/>
      <c r="BD639" s="89"/>
      <c r="BE639" s="89"/>
      <c r="BF639" s="89"/>
      <c r="BG639" s="89"/>
      <c r="BH639" s="89"/>
      <c r="BI639" s="89"/>
      <c r="BJ639" s="89"/>
      <c r="BK639" s="89"/>
      <c r="BL639" s="89"/>
      <c r="BM639" s="89"/>
      <c r="BN639" s="89"/>
      <c r="BO639" s="89"/>
      <c r="BP639" s="89"/>
      <c r="BQ639" s="89"/>
      <c r="BR639" s="89"/>
      <c r="BS639" s="89"/>
      <c r="BT639" s="89"/>
      <c r="BU639" s="89"/>
      <c r="BV639" s="89"/>
      <c r="BW639" s="89"/>
      <c r="BX639" s="89"/>
      <c r="BY639" s="89"/>
      <c r="BZ639" s="89"/>
      <c r="CA639" s="89"/>
      <c r="CB639" s="89"/>
      <c r="CC639" s="89"/>
      <c r="CD639" s="89"/>
      <c r="CE639" s="89"/>
      <c r="CF639" s="89"/>
      <c r="CG639" s="89"/>
    </row>
    <row r="640" spans="1:85" ht="12">
      <c r="A640" s="88"/>
      <c r="B640" s="6"/>
      <c r="C640" s="6"/>
      <c r="D640" s="6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  <c r="BB640" s="89"/>
      <c r="BC640" s="89"/>
      <c r="BD640" s="89"/>
      <c r="BE640" s="89"/>
      <c r="BF640" s="89"/>
      <c r="BG640" s="89"/>
      <c r="BH640" s="89"/>
      <c r="BI640" s="89"/>
      <c r="BJ640" s="89"/>
      <c r="BK640" s="89"/>
      <c r="BL640" s="89"/>
      <c r="BM640" s="89"/>
      <c r="BN640" s="89"/>
      <c r="BO640" s="89"/>
      <c r="BP640" s="89"/>
      <c r="BQ640" s="89"/>
      <c r="BR640" s="89"/>
      <c r="BS640" s="89"/>
      <c r="BT640" s="89"/>
      <c r="BU640" s="89"/>
      <c r="BV640" s="89"/>
      <c r="BW640" s="89"/>
      <c r="BX640" s="89"/>
      <c r="BY640" s="89"/>
      <c r="BZ640" s="89"/>
      <c r="CA640" s="89"/>
      <c r="CB640" s="89"/>
      <c r="CC640" s="89"/>
      <c r="CD640" s="89"/>
      <c r="CE640" s="89"/>
      <c r="CF640" s="89"/>
      <c r="CG640" s="89"/>
    </row>
    <row r="641" spans="1:85" ht="12">
      <c r="A641" s="88"/>
      <c r="B641" s="6"/>
      <c r="C641" s="6"/>
      <c r="D641" s="6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  <c r="BB641" s="89"/>
      <c r="BC641" s="89"/>
      <c r="BD641" s="89"/>
      <c r="BE641" s="89"/>
      <c r="BF641" s="89"/>
      <c r="BG641" s="89"/>
      <c r="BH641" s="89"/>
      <c r="BI641" s="89"/>
      <c r="BJ641" s="89"/>
      <c r="BK641" s="89"/>
      <c r="BL641" s="89"/>
      <c r="BM641" s="89"/>
      <c r="BN641" s="89"/>
      <c r="BO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  <c r="CA641" s="89"/>
      <c r="CB641" s="89"/>
      <c r="CC641" s="89"/>
      <c r="CD641" s="89"/>
      <c r="CE641" s="89"/>
      <c r="CF641" s="89"/>
      <c r="CG641" s="89"/>
    </row>
    <row r="642" spans="1:85" ht="12">
      <c r="A642" s="88"/>
      <c r="B642" s="6"/>
      <c r="C642" s="6"/>
      <c r="D642" s="6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  <c r="BD642" s="89"/>
      <c r="BE642" s="89"/>
      <c r="BF642" s="89"/>
      <c r="BG642" s="89"/>
      <c r="BH642" s="89"/>
      <c r="BI642" s="89"/>
      <c r="BJ642" s="89"/>
      <c r="BK642" s="89"/>
      <c r="BL642" s="89"/>
      <c r="BM642" s="89"/>
      <c r="BN642" s="89"/>
      <c r="BO642" s="89"/>
      <c r="BP642" s="89"/>
      <c r="BQ642" s="89"/>
      <c r="BR642" s="89"/>
      <c r="BS642" s="89"/>
      <c r="BT642" s="89"/>
      <c r="BU642" s="89"/>
      <c r="BV642" s="89"/>
      <c r="BW642" s="89"/>
      <c r="BX642" s="89"/>
      <c r="BY642" s="89"/>
      <c r="BZ642" s="89"/>
      <c r="CA642" s="89"/>
      <c r="CB642" s="89"/>
      <c r="CC642" s="89"/>
      <c r="CD642" s="89"/>
      <c r="CE642" s="89"/>
      <c r="CF642" s="89"/>
      <c r="CG642" s="89"/>
    </row>
    <row r="643" spans="1:85" ht="12">
      <c r="A643" s="88"/>
      <c r="B643" s="6"/>
      <c r="C643" s="6"/>
      <c r="D643" s="6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  <c r="BB643" s="89"/>
      <c r="BC643" s="89"/>
      <c r="BD643" s="89"/>
      <c r="BE643" s="89"/>
      <c r="BF643" s="89"/>
      <c r="BG643" s="89"/>
      <c r="BH643" s="89"/>
      <c r="BI643" s="89"/>
      <c r="BJ643" s="89"/>
      <c r="BK643" s="89"/>
      <c r="BL643" s="89"/>
      <c r="BM643" s="89"/>
      <c r="BN643" s="89"/>
      <c r="BO643" s="89"/>
      <c r="BP643" s="89"/>
      <c r="BQ643" s="89"/>
      <c r="BR643" s="89"/>
      <c r="BS643" s="89"/>
      <c r="BT643" s="89"/>
      <c r="BU643" s="89"/>
      <c r="BV643" s="89"/>
      <c r="BW643" s="89"/>
      <c r="BX643" s="89"/>
      <c r="BY643" s="89"/>
      <c r="BZ643" s="89"/>
      <c r="CA643" s="89"/>
      <c r="CB643" s="89"/>
      <c r="CC643" s="89"/>
      <c r="CD643" s="89"/>
      <c r="CE643" s="89"/>
      <c r="CF643" s="89"/>
      <c r="CG643" s="89"/>
    </row>
    <row r="644" spans="1:85" ht="12">
      <c r="A644" s="88"/>
      <c r="B644" s="6"/>
      <c r="C644" s="6"/>
      <c r="D644" s="6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  <c r="BB644" s="89"/>
      <c r="BC644" s="89"/>
      <c r="BD644" s="89"/>
      <c r="BE644" s="89"/>
      <c r="BF644" s="89"/>
      <c r="BG644" s="89"/>
      <c r="BH644" s="89"/>
      <c r="BI644" s="89"/>
      <c r="BJ644" s="89"/>
      <c r="BK644" s="89"/>
      <c r="BL644" s="89"/>
      <c r="BM644" s="89"/>
      <c r="BN644" s="89"/>
      <c r="BO644" s="89"/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  <c r="CA644" s="89"/>
      <c r="CB644" s="89"/>
      <c r="CC644" s="89"/>
      <c r="CD644" s="89"/>
      <c r="CE644" s="89"/>
      <c r="CF644" s="89"/>
      <c r="CG644" s="89"/>
    </row>
    <row r="645" spans="1:85" ht="12">
      <c r="A645" s="88"/>
      <c r="B645" s="6"/>
      <c r="C645" s="6"/>
      <c r="D645" s="6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  <c r="BB645" s="89"/>
      <c r="BC645" s="89"/>
      <c r="BD645" s="89"/>
      <c r="BE645" s="89"/>
      <c r="BF645" s="89"/>
      <c r="BG645" s="89"/>
      <c r="BH645" s="89"/>
      <c r="BI645" s="89"/>
      <c r="BJ645" s="89"/>
      <c r="BK645" s="89"/>
      <c r="BL645" s="89"/>
      <c r="BM645" s="89"/>
      <c r="BN645" s="89"/>
      <c r="BO645" s="89"/>
      <c r="BP645" s="89"/>
      <c r="BQ645" s="89"/>
      <c r="BR645" s="89"/>
      <c r="BS645" s="89"/>
      <c r="BT645" s="89"/>
      <c r="BU645" s="89"/>
      <c r="BV645" s="89"/>
      <c r="BW645" s="89"/>
      <c r="BX645" s="89"/>
      <c r="BY645" s="89"/>
      <c r="BZ645" s="89"/>
      <c r="CA645" s="89"/>
      <c r="CB645" s="89"/>
      <c r="CC645" s="89"/>
      <c r="CD645" s="89"/>
      <c r="CE645" s="89"/>
      <c r="CF645" s="89"/>
      <c r="CG645" s="89"/>
    </row>
    <row r="646" spans="1:85" ht="12">
      <c r="A646" s="88"/>
      <c r="B646" s="6"/>
      <c r="C646" s="6"/>
      <c r="D646" s="6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  <c r="BB646" s="89"/>
      <c r="BC646" s="89"/>
      <c r="BD646" s="89"/>
      <c r="BE646" s="89"/>
      <c r="BF646" s="89"/>
      <c r="BG646" s="89"/>
      <c r="BH646" s="89"/>
      <c r="BI646" s="89"/>
      <c r="BJ646" s="89"/>
      <c r="BK646" s="89"/>
      <c r="BL646" s="89"/>
      <c r="BM646" s="89"/>
      <c r="BN646" s="89"/>
      <c r="BO646" s="89"/>
      <c r="BP646" s="89"/>
      <c r="BQ646" s="89"/>
      <c r="BR646" s="89"/>
      <c r="BS646" s="89"/>
      <c r="BT646" s="89"/>
      <c r="BU646" s="89"/>
      <c r="BV646" s="89"/>
      <c r="BW646" s="89"/>
      <c r="BX646" s="89"/>
      <c r="BY646" s="89"/>
      <c r="BZ646" s="89"/>
      <c r="CA646" s="89"/>
      <c r="CB646" s="89"/>
      <c r="CC646" s="89"/>
      <c r="CD646" s="89"/>
      <c r="CE646" s="89"/>
      <c r="CF646" s="89"/>
      <c r="CG646" s="89"/>
    </row>
    <row r="647" spans="1:85" ht="12">
      <c r="A647" s="88"/>
      <c r="B647" s="6"/>
      <c r="C647" s="6"/>
      <c r="D647" s="6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  <c r="BG647" s="89"/>
      <c r="BH647" s="89"/>
      <c r="BI647" s="89"/>
      <c r="BJ647" s="89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  <c r="CA647" s="89"/>
      <c r="CB647" s="89"/>
      <c r="CC647" s="89"/>
      <c r="CD647" s="89"/>
      <c r="CE647" s="89"/>
      <c r="CF647" s="89"/>
      <c r="CG647" s="89"/>
    </row>
    <row r="648" spans="1:85" ht="12">
      <c r="A648" s="88"/>
      <c r="B648" s="6"/>
      <c r="C648" s="6"/>
      <c r="D648" s="6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  <c r="BD648" s="89"/>
      <c r="BE648" s="89"/>
      <c r="BF648" s="89"/>
      <c r="BG648" s="89"/>
      <c r="BH648" s="89"/>
      <c r="BI648" s="89"/>
      <c r="BJ648" s="89"/>
      <c r="BK648" s="89"/>
      <c r="BL648" s="89"/>
      <c r="BM648" s="89"/>
      <c r="BN648" s="89"/>
      <c r="BO648" s="89"/>
      <c r="BP648" s="89"/>
      <c r="BQ648" s="89"/>
      <c r="BR648" s="89"/>
      <c r="BS648" s="89"/>
      <c r="BT648" s="89"/>
      <c r="BU648" s="89"/>
      <c r="BV648" s="89"/>
      <c r="BW648" s="89"/>
      <c r="BX648" s="89"/>
      <c r="BY648" s="89"/>
      <c r="BZ648" s="89"/>
      <c r="CA648" s="89"/>
      <c r="CB648" s="89"/>
      <c r="CC648" s="89"/>
      <c r="CD648" s="89"/>
      <c r="CE648" s="89"/>
      <c r="CF648" s="89"/>
      <c r="CG648" s="89"/>
    </row>
    <row r="649" spans="1:85" ht="12">
      <c r="A649" s="88"/>
      <c r="B649" s="6"/>
      <c r="C649" s="6"/>
      <c r="D649" s="6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  <c r="BD649" s="89"/>
      <c r="BE649" s="89"/>
      <c r="BF649" s="89"/>
      <c r="BG649" s="89"/>
      <c r="BH649" s="89"/>
      <c r="BI649" s="89"/>
      <c r="BJ649" s="89"/>
      <c r="BK649" s="89"/>
      <c r="BL649" s="89"/>
      <c r="BM649" s="89"/>
      <c r="BN649" s="89"/>
      <c r="BO649" s="89"/>
      <c r="BP649" s="89"/>
      <c r="BQ649" s="89"/>
      <c r="BR649" s="89"/>
      <c r="BS649" s="89"/>
      <c r="BT649" s="89"/>
      <c r="BU649" s="89"/>
      <c r="BV649" s="89"/>
      <c r="BW649" s="89"/>
      <c r="BX649" s="89"/>
      <c r="BY649" s="89"/>
      <c r="BZ649" s="89"/>
      <c r="CA649" s="89"/>
      <c r="CB649" s="89"/>
      <c r="CC649" s="89"/>
      <c r="CD649" s="89"/>
      <c r="CE649" s="89"/>
      <c r="CF649" s="89"/>
      <c r="CG649" s="89"/>
    </row>
    <row r="650" spans="1:85" ht="12">
      <c r="A650" s="88"/>
      <c r="B650" s="6"/>
      <c r="C650" s="6"/>
      <c r="D650" s="6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  <c r="BD650" s="89"/>
      <c r="BE650" s="89"/>
      <c r="BF650" s="89"/>
      <c r="BG650" s="89"/>
      <c r="BH650" s="89"/>
      <c r="BI650" s="89"/>
      <c r="BJ650" s="89"/>
      <c r="BK650" s="89"/>
      <c r="BL650" s="89"/>
      <c r="BM650" s="89"/>
      <c r="BN650" s="89"/>
      <c r="BO650" s="89"/>
      <c r="BP650" s="89"/>
      <c r="BQ650" s="89"/>
      <c r="BR650" s="89"/>
      <c r="BS650" s="89"/>
      <c r="BT650" s="89"/>
      <c r="BU650" s="89"/>
      <c r="BV650" s="89"/>
      <c r="BW650" s="89"/>
      <c r="BX650" s="89"/>
      <c r="BY650" s="89"/>
      <c r="BZ650" s="89"/>
      <c r="CA650" s="89"/>
      <c r="CB650" s="89"/>
      <c r="CC650" s="89"/>
      <c r="CD650" s="89"/>
      <c r="CE650" s="89"/>
      <c r="CF650" s="89"/>
      <c r="CG650" s="89"/>
    </row>
    <row r="651" spans="1:85" ht="12">
      <c r="A651" s="88"/>
      <c r="B651" s="6"/>
      <c r="C651" s="6"/>
      <c r="D651" s="6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  <c r="BB651" s="89"/>
      <c r="BC651" s="89"/>
      <c r="BD651" s="89"/>
      <c r="BE651" s="89"/>
      <c r="BF651" s="89"/>
      <c r="BG651" s="89"/>
      <c r="BH651" s="89"/>
      <c r="BI651" s="89"/>
      <c r="BJ651" s="89"/>
      <c r="BK651" s="89"/>
      <c r="BL651" s="89"/>
      <c r="BM651" s="89"/>
      <c r="BN651" s="89"/>
      <c r="BO651" s="89"/>
      <c r="BP651" s="89"/>
      <c r="BQ651" s="89"/>
      <c r="BR651" s="89"/>
      <c r="BS651" s="89"/>
      <c r="BT651" s="89"/>
      <c r="BU651" s="89"/>
      <c r="BV651" s="89"/>
      <c r="BW651" s="89"/>
      <c r="BX651" s="89"/>
      <c r="BY651" s="89"/>
      <c r="BZ651" s="89"/>
      <c r="CA651" s="89"/>
      <c r="CB651" s="89"/>
      <c r="CC651" s="89"/>
      <c r="CD651" s="89"/>
      <c r="CE651" s="89"/>
      <c r="CF651" s="89"/>
      <c r="CG651" s="89"/>
    </row>
    <row r="652" spans="1:85" ht="12">
      <c r="A652" s="88"/>
      <c r="B652" s="6"/>
      <c r="C652" s="6"/>
      <c r="D652" s="6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  <c r="BG652" s="89"/>
      <c r="BH652" s="89"/>
      <c r="BI652" s="89"/>
      <c r="BJ652" s="89"/>
      <c r="BK652" s="89"/>
      <c r="BL652" s="89"/>
      <c r="BM652" s="89"/>
      <c r="BN652" s="89"/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89"/>
      <c r="CA652" s="89"/>
      <c r="CB652" s="89"/>
      <c r="CC652" s="89"/>
      <c r="CD652" s="89"/>
      <c r="CE652" s="89"/>
      <c r="CF652" s="89"/>
      <c r="CG652" s="89"/>
    </row>
    <row r="653" spans="1:85" ht="12">
      <c r="A653" s="88"/>
      <c r="B653" s="6"/>
      <c r="C653" s="6"/>
      <c r="D653" s="6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  <c r="BG653" s="89"/>
      <c r="BH653" s="89"/>
      <c r="BI653" s="89"/>
      <c r="BJ653" s="89"/>
      <c r="BK653" s="89"/>
      <c r="BL653" s="89"/>
      <c r="BM653" s="89"/>
      <c r="BN653" s="89"/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89"/>
      <c r="CA653" s="89"/>
      <c r="CB653" s="89"/>
      <c r="CC653" s="89"/>
      <c r="CD653" s="89"/>
      <c r="CE653" s="89"/>
      <c r="CF653" s="89"/>
      <c r="CG653" s="89"/>
    </row>
    <row r="654" spans="1:85" ht="12">
      <c r="A654" s="88"/>
      <c r="B654" s="6"/>
      <c r="C654" s="6"/>
      <c r="D654" s="6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  <c r="BG654" s="89"/>
      <c r="BH654" s="89"/>
      <c r="BI654" s="89"/>
      <c r="BJ654" s="89"/>
      <c r="BK654" s="89"/>
      <c r="BL654" s="89"/>
      <c r="BM654" s="89"/>
      <c r="BN654" s="89"/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89"/>
      <c r="CA654" s="89"/>
      <c r="CB654" s="89"/>
      <c r="CC654" s="89"/>
      <c r="CD654" s="89"/>
      <c r="CE654" s="89"/>
      <c r="CF654" s="89"/>
      <c r="CG654" s="89"/>
    </row>
    <row r="655" spans="1:85" ht="12">
      <c r="A655" s="88"/>
      <c r="B655" s="6"/>
      <c r="C655" s="6"/>
      <c r="D655" s="6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  <c r="BD655" s="89"/>
      <c r="BE655" s="89"/>
      <c r="BF655" s="89"/>
      <c r="BG655" s="89"/>
      <c r="BH655" s="89"/>
      <c r="BI655" s="89"/>
      <c r="BJ655" s="89"/>
      <c r="BK655" s="89"/>
      <c r="BL655" s="89"/>
      <c r="BM655" s="89"/>
      <c r="BN655" s="89"/>
      <c r="BO655" s="89"/>
      <c r="BP655" s="89"/>
      <c r="BQ655" s="89"/>
      <c r="BR655" s="89"/>
      <c r="BS655" s="89"/>
      <c r="BT655" s="89"/>
      <c r="BU655" s="89"/>
      <c r="BV655" s="89"/>
      <c r="BW655" s="89"/>
      <c r="BX655" s="89"/>
      <c r="BY655" s="89"/>
      <c r="BZ655" s="89"/>
      <c r="CA655" s="89"/>
      <c r="CB655" s="89"/>
      <c r="CC655" s="89"/>
      <c r="CD655" s="89"/>
      <c r="CE655" s="89"/>
      <c r="CF655" s="89"/>
      <c r="CG655" s="89"/>
    </row>
    <row r="656" spans="1:85" ht="12">
      <c r="A656" s="88"/>
      <c r="B656" s="6"/>
      <c r="C656" s="6"/>
      <c r="D656" s="6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  <c r="BG656" s="89"/>
      <c r="BH656" s="89"/>
      <c r="BI656" s="89"/>
      <c r="BJ656" s="89"/>
      <c r="BK656" s="89"/>
      <c r="BL656" s="89"/>
      <c r="BM656" s="89"/>
      <c r="BN656" s="89"/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  <c r="CB656" s="89"/>
      <c r="CC656" s="89"/>
      <c r="CD656" s="89"/>
      <c r="CE656" s="89"/>
      <c r="CF656" s="89"/>
      <c r="CG656" s="89"/>
    </row>
    <row r="657" spans="1:85" ht="12">
      <c r="A657" s="88"/>
      <c r="B657" s="6"/>
      <c r="C657" s="6"/>
      <c r="D657" s="6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89"/>
      <c r="CA657" s="89"/>
      <c r="CB657" s="89"/>
      <c r="CC657" s="89"/>
      <c r="CD657" s="89"/>
      <c r="CE657" s="89"/>
      <c r="CF657" s="89"/>
      <c r="CG657" s="89"/>
    </row>
    <row r="658" spans="1:85" ht="12">
      <c r="A658" s="88"/>
      <c r="B658" s="6"/>
      <c r="C658" s="6"/>
      <c r="D658" s="6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  <c r="BB658" s="89"/>
      <c r="BC658" s="89"/>
      <c r="BD658" s="89"/>
      <c r="BE658" s="89"/>
      <c r="BF658" s="89"/>
      <c r="BG658" s="89"/>
      <c r="BH658" s="89"/>
      <c r="BI658" s="89"/>
      <c r="BJ658" s="89"/>
      <c r="BK658" s="89"/>
      <c r="BL658" s="89"/>
      <c r="BM658" s="89"/>
      <c r="BN658" s="89"/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89"/>
      <c r="BZ658" s="89"/>
      <c r="CA658" s="89"/>
      <c r="CB658" s="89"/>
      <c r="CC658" s="89"/>
      <c r="CD658" s="89"/>
      <c r="CE658" s="89"/>
      <c r="CF658" s="89"/>
      <c r="CG658" s="89"/>
    </row>
    <row r="659" spans="1:85" ht="12">
      <c r="A659" s="88"/>
      <c r="B659" s="6"/>
      <c r="C659" s="6"/>
      <c r="D659" s="6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  <c r="BB659" s="89"/>
      <c r="BC659" s="89"/>
      <c r="BD659" s="89"/>
      <c r="BE659" s="89"/>
      <c r="BF659" s="89"/>
      <c r="BG659" s="89"/>
      <c r="BH659" s="89"/>
      <c r="BI659" s="89"/>
      <c r="BJ659" s="89"/>
      <c r="BK659" s="89"/>
      <c r="BL659" s="89"/>
      <c r="BM659" s="89"/>
      <c r="BN659" s="89"/>
      <c r="BO659" s="89"/>
      <c r="BP659" s="89"/>
      <c r="BQ659" s="89"/>
      <c r="BR659" s="89"/>
      <c r="BS659" s="89"/>
      <c r="BT659" s="89"/>
      <c r="BU659" s="89"/>
      <c r="BV659" s="89"/>
      <c r="BW659" s="89"/>
      <c r="BX659" s="89"/>
      <c r="BY659" s="89"/>
      <c r="BZ659" s="89"/>
      <c r="CA659" s="89"/>
      <c r="CB659" s="89"/>
      <c r="CC659" s="89"/>
      <c r="CD659" s="89"/>
      <c r="CE659" s="89"/>
      <c r="CF659" s="89"/>
      <c r="CG659" s="89"/>
    </row>
    <row r="660" spans="1:85" ht="12">
      <c r="A660" s="88"/>
      <c r="B660" s="6"/>
      <c r="C660" s="6"/>
      <c r="D660" s="6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  <c r="BD660" s="89"/>
      <c r="BE660" s="89"/>
      <c r="BF660" s="89"/>
      <c r="BG660" s="89"/>
      <c r="BH660" s="89"/>
      <c r="BI660" s="89"/>
      <c r="BJ660" s="89"/>
      <c r="BK660" s="89"/>
      <c r="BL660" s="89"/>
      <c r="BM660" s="89"/>
      <c r="BN660" s="89"/>
      <c r="BO660" s="89"/>
      <c r="BP660" s="89"/>
      <c r="BQ660" s="89"/>
      <c r="BR660" s="89"/>
      <c r="BS660" s="89"/>
      <c r="BT660" s="89"/>
      <c r="BU660" s="89"/>
      <c r="BV660" s="89"/>
      <c r="BW660" s="89"/>
      <c r="BX660" s="89"/>
      <c r="BY660" s="89"/>
      <c r="BZ660" s="89"/>
      <c r="CA660" s="89"/>
      <c r="CB660" s="89"/>
      <c r="CC660" s="89"/>
      <c r="CD660" s="89"/>
      <c r="CE660" s="89"/>
      <c r="CF660" s="89"/>
      <c r="CG660" s="89"/>
    </row>
    <row r="661" spans="1:85" ht="12">
      <c r="A661" s="88"/>
      <c r="B661" s="6"/>
      <c r="C661" s="6"/>
      <c r="D661" s="6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  <c r="BD661" s="89"/>
      <c r="BE661" s="89"/>
      <c r="BF661" s="89"/>
      <c r="BG661" s="89"/>
      <c r="BH661" s="89"/>
      <c r="BI661" s="89"/>
      <c r="BJ661" s="89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  <c r="CB661" s="89"/>
      <c r="CC661" s="89"/>
      <c r="CD661" s="89"/>
      <c r="CE661" s="89"/>
      <c r="CF661" s="89"/>
      <c r="CG661" s="89"/>
    </row>
    <row r="662" spans="1:85" ht="12">
      <c r="A662" s="88"/>
      <c r="B662" s="6"/>
      <c r="C662" s="6"/>
      <c r="D662" s="6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  <c r="BJ662" s="89"/>
      <c r="BK662" s="89"/>
      <c r="BL662" s="89"/>
      <c r="BM662" s="89"/>
      <c r="BN662" s="89"/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  <c r="CA662" s="89"/>
      <c r="CB662" s="89"/>
      <c r="CC662" s="89"/>
      <c r="CD662" s="89"/>
      <c r="CE662" s="89"/>
      <c r="CF662" s="89"/>
      <c r="CG662" s="89"/>
    </row>
    <row r="663" spans="1:85" ht="12">
      <c r="A663" s="88"/>
      <c r="B663" s="6"/>
      <c r="C663" s="6"/>
      <c r="D663" s="6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  <c r="BD663" s="89"/>
      <c r="BE663" s="89"/>
      <c r="BF663" s="89"/>
      <c r="BG663" s="89"/>
      <c r="BH663" s="89"/>
      <c r="BI663" s="89"/>
      <c r="BJ663" s="89"/>
      <c r="BK663" s="89"/>
      <c r="BL663" s="89"/>
      <c r="BM663" s="89"/>
      <c r="BN663" s="89"/>
      <c r="BO663" s="89"/>
      <c r="BP663" s="89"/>
      <c r="BQ663" s="89"/>
      <c r="BR663" s="89"/>
      <c r="BS663" s="89"/>
      <c r="BT663" s="89"/>
      <c r="BU663" s="89"/>
      <c r="BV663" s="89"/>
      <c r="BW663" s="89"/>
      <c r="BX663" s="89"/>
      <c r="BY663" s="89"/>
      <c r="BZ663" s="89"/>
      <c r="CA663" s="89"/>
      <c r="CB663" s="89"/>
      <c r="CC663" s="89"/>
      <c r="CD663" s="89"/>
      <c r="CE663" s="89"/>
      <c r="CF663" s="89"/>
      <c r="CG663" s="89"/>
    </row>
    <row r="664" spans="1:85" ht="12">
      <c r="A664" s="88"/>
      <c r="B664" s="6"/>
      <c r="C664" s="6"/>
      <c r="D664" s="6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  <c r="BD664" s="89"/>
      <c r="BE664" s="89"/>
      <c r="BF664" s="89"/>
      <c r="BG664" s="89"/>
      <c r="BH664" s="89"/>
      <c r="BI664" s="89"/>
      <c r="BJ664" s="89"/>
      <c r="BK664" s="89"/>
      <c r="BL664" s="89"/>
      <c r="BM664" s="89"/>
      <c r="BN664" s="89"/>
      <c r="BO664" s="89"/>
      <c r="BP664" s="89"/>
      <c r="BQ664" s="89"/>
      <c r="BR664" s="89"/>
      <c r="BS664" s="89"/>
      <c r="BT664" s="89"/>
      <c r="BU664" s="89"/>
      <c r="BV664" s="89"/>
      <c r="BW664" s="89"/>
      <c r="BX664" s="89"/>
      <c r="BY664" s="89"/>
      <c r="BZ664" s="89"/>
      <c r="CA664" s="89"/>
      <c r="CB664" s="89"/>
      <c r="CC664" s="89"/>
      <c r="CD664" s="89"/>
      <c r="CE664" s="89"/>
      <c r="CF664" s="89"/>
      <c r="CG664" s="89"/>
    </row>
    <row r="665" spans="1:85" ht="12">
      <c r="A665" s="88"/>
      <c r="B665" s="6"/>
      <c r="C665" s="6"/>
      <c r="D665" s="6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  <c r="BD665" s="89"/>
      <c r="BE665" s="89"/>
      <c r="BF665" s="89"/>
      <c r="BG665" s="89"/>
      <c r="BH665" s="89"/>
      <c r="BI665" s="89"/>
      <c r="BJ665" s="89"/>
      <c r="BK665" s="89"/>
      <c r="BL665" s="89"/>
      <c r="BM665" s="89"/>
      <c r="BN665" s="89"/>
      <c r="BO665" s="89"/>
      <c r="BP665" s="89"/>
      <c r="BQ665" s="89"/>
      <c r="BR665" s="89"/>
      <c r="BS665" s="89"/>
      <c r="BT665" s="89"/>
      <c r="BU665" s="89"/>
      <c r="BV665" s="89"/>
      <c r="BW665" s="89"/>
      <c r="BX665" s="89"/>
      <c r="BY665" s="89"/>
      <c r="BZ665" s="89"/>
      <c r="CA665" s="89"/>
      <c r="CB665" s="89"/>
      <c r="CC665" s="89"/>
      <c r="CD665" s="89"/>
      <c r="CE665" s="89"/>
      <c r="CF665" s="89"/>
      <c r="CG665" s="89"/>
    </row>
    <row r="666" spans="1:85" ht="12">
      <c r="A666" s="88"/>
      <c r="B666" s="6"/>
      <c r="C666" s="6"/>
      <c r="D666" s="6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  <c r="BD666" s="89"/>
      <c r="BE666" s="89"/>
      <c r="BF666" s="89"/>
      <c r="BG666" s="89"/>
      <c r="BH666" s="89"/>
      <c r="BI666" s="89"/>
      <c r="BJ666" s="89"/>
      <c r="BK666" s="89"/>
      <c r="BL666" s="89"/>
      <c r="BM666" s="89"/>
      <c r="BN666" s="89"/>
      <c r="BO666" s="89"/>
      <c r="BP666" s="89"/>
      <c r="BQ666" s="89"/>
      <c r="BR666" s="89"/>
      <c r="BS666" s="89"/>
      <c r="BT666" s="89"/>
      <c r="BU666" s="89"/>
      <c r="BV666" s="89"/>
      <c r="BW666" s="89"/>
      <c r="BX666" s="89"/>
      <c r="BY666" s="89"/>
      <c r="BZ666" s="89"/>
      <c r="CA666" s="89"/>
      <c r="CB666" s="89"/>
      <c r="CC666" s="89"/>
      <c r="CD666" s="89"/>
      <c r="CE666" s="89"/>
      <c r="CF666" s="89"/>
      <c r="CG666" s="89"/>
    </row>
    <row r="667" spans="1:85" ht="12">
      <c r="A667" s="88"/>
      <c r="B667" s="6"/>
      <c r="C667" s="6"/>
      <c r="D667" s="6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  <c r="BG667" s="89"/>
      <c r="BH667" s="89"/>
      <c r="BI667" s="89"/>
      <c r="BJ667" s="89"/>
      <c r="BK667" s="89"/>
      <c r="BL667" s="89"/>
      <c r="BM667" s="89"/>
      <c r="BN667" s="89"/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  <c r="CA667" s="89"/>
      <c r="CB667" s="89"/>
      <c r="CC667" s="89"/>
      <c r="CD667" s="89"/>
      <c r="CE667" s="89"/>
      <c r="CF667" s="89"/>
      <c r="CG667" s="89"/>
    </row>
    <row r="668" spans="1:85" ht="12">
      <c r="A668" s="88"/>
      <c r="B668" s="6"/>
      <c r="C668" s="6"/>
      <c r="D668" s="6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  <c r="BD668" s="89"/>
      <c r="BE668" s="89"/>
      <c r="BF668" s="89"/>
      <c r="BG668" s="89"/>
      <c r="BH668" s="89"/>
      <c r="BI668" s="89"/>
      <c r="BJ668" s="89"/>
      <c r="BK668" s="89"/>
      <c r="BL668" s="89"/>
      <c r="BM668" s="89"/>
      <c r="BN668" s="89"/>
      <c r="BO668" s="89"/>
      <c r="BP668" s="89"/>
      <c r="BQ668" s="89"/>
      <c r="BR668" s="89"/>
      <c r="BS668" s="89"/>
      <c r="BT668" s="89"/>
      <c r="BU668" s="89"/>
      <c r="BV668" s="89"/>
      <c r="BW668" s="89"/>
      <c r="BX668" s="89"/>
      <c r="BY668" s="89"/>
      <c r="BZ668" s="89"/>
      <c r="CA668" s="89"/>
      <c r="CB668" s="89"/>
      <c r="CC668" s="89"/>
      <c r="CD668" s="89"/>
      <c r="CE668" s="89"/>
      <c r="CF668" s="89"/>
      <c r="CG668" s="89"/>
    </row>
    <row r="669" spans="1:85" ht="12">
      <c r="A669" s="88"/>
      <c r="B669" s="6"/>
      <c r="C669" s="6"/>
      <c r="D669" s="6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  <c r="BD669" s="89"/>
      <c r="BE669" s="89"/>
      <c r="BF669" s="89"/>
      <c r="BG669" s="89"/>
      <c r="BH669" s="89"/>
      <c r="BI669" s="89"/>
      <c r="BJ669" s="89"/>
      <c r="BK669" s="89"/>
      <c r="BL669" s="89"/>
      <c r="BM669" s="89"/>
      <c r="BN669" s="89"/>
      <c r="BO669" s="89"/>
      <c r="BP669" s="89"/>
      <c r="BQ669" s="89"/>
      <c r="BR669" s="89"/>
      <c r="BS669" s="89"/>
      <c r="BT669" s="89"/>
      <c r="BU669" s="89"/>
      <c r="BV669" s="89"/>
      <c r="BW669" s="89"/>
      <c r="BX669" s="89"/>
      <c r="BY669" s="89"/>
      <c r="BZ669" s="89"/>
      <c r="CA669" s="89"/>
      <c r="CB669" s="89"/>
      <c r="CC669" s="89"/>
      <c r="CD669" s="89"/>
      <c r="CE669" s="89"/>
      <c r="CF669" s="89"/>
      <c r="CG669" s="89"/>
    </row>
    <row r="670" spans="1:85" ht="12">
      <c r="A670" s="88"/>
      <c r="B670" s="6"/>
      <c r="C670" s="6"/>
      <c r="D670" s="6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  <c r="BG670" s="89"/>
      <c r="BH670" s="89"/>
      <c r="BI670" s="89"/>
      <c r="BJ670" s="89"/>
      <c r="BK670" s="89"/>
      <c r="BL670" s="89"/>
      <c r="BM670" s="89"/>
      <c r="BN670" s="89"/>
      <c r="BO670" s="89"/>
      <c r="BP670" s="89"/>
      <c r="BQ670" s="89"/>
      <c r="BR670" s="89"/>
      <c r="BS670" s="89"/>
      <c r="BT670" s="89"/>
      <c r="BU670" s="89"/>
      <c r="BV670" s="89"/>
      <c r="BW670" s="89"/>
      <c r="BX670" s="89"/>
      <c r="BY670" s="89"/>
      <c r="BZ670" s="89"/>
      <c r="CA670" s="89"/>
      <c r="CB670" s="89"/>
      <c r="CC670" s="89"/>
      <c r="CD670" s="89"/>
      <c r="CE670" s="89"/>
      <c r="CF670" s="89"/>
      <c r="CG670" s="89"/>
    </row>
    <row r="671" spans="1:85" ht="12">
      <c r="A671" s="88"/>
      <c r="B671" s="6"/>
      <c r="C671" s="6"/>
      <c r="D671" s="6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  <c r="BD671" s="89"/>
      <c r="BE671" s="89"/>
      <c r="BF671" s="89"/>
      <c r="BG671" s="89"/>
      <c r="BH671" s="89"/>
      <c r="BI671" s="89"/>
      <c r="BJ671" s="89"/>
      <c r="BK671" s="89"/>
      <c r="BL671" s="89"/>
      <c r="BM671" s="89"/>
      <c r="BN671" s="89"/>
      <c r="BO671" s="89"/>
      <c r="BP671" s="89"/>
      <c r="BQ671" s="89"/>
      <c r="BR671" s="89"/>
      <c r="BS671" s="89"/>
      <c r="BT671" s="89"/>
      <c r="BU671" s="89"/>
      <c r="BV671" s="89"/>
      <c r="BW671" s="89"/>
      <c r="BX671" s="89"/>
      <c r="BY671" s="89"/>
      <c r="BZ671" s="89"/>
      <c r="CA671" s="89"/>
      <c r="CB671" s="89"/>
      <c r="CC671" s="89"/>
      <c r="CD671" s="89"/>
      <c r="CE671" s="89"/>
      <c r="CF671" s="89"/>
      <c r="CG671" s="89"/>
    </row>
    <row r="672" spans="1:85" ht="12">
      <c r="A672" s="88"/>
      <c r="B672" s="6"/>
      <c r="C672" s="6"/>
      <c r="D672" s="6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  <c r="BD672" s="89"/>
      <c r="BE672" s="89"/>
      <c r="BF672" s="89"/>
      <c r="BG672" s="89"/>
      <c r="BH672" s="89"/>
      <c r="BI672" s="89"/>
      <c r="BJ672" s="89"/>
      <c r="BK672" s="89"/>
      <c r="BL672" s="89"/>
      <c r="BM672" s="89"/>
      <c r="BN672" s="89"/>
      <c r="BO672" s="89"/>
      <c r="BP672" s="89"/>
      <c r="BQ672" s="89"/>
      <c r="BR672" s="89"/>
      <c r="BS672" s="89"/>
      <c r="BT672" s="89"/>
      <c r="BU672" s="89"/>
      <c r="BV672" s="89"/>
      <c r="BW672" s="89"/>
      <c r="BX672" s="89"/>
      <c r="BY672" s="89"/>
      <c r="BZ672" s="89"/>
      <c r="CA672" s="89"/>
      <c r="CB672" s="89"/>
      <c r="CC672" s="89"/>
      <c r="CD672" s="89"/>
      <c r="CE672" s="89"/>
      <c r="CF672" s="89"/>
      <c r="CG672" s="89"/>
    </row>
    <row r="673" spans="1:85" ht="12">
      <c r="A673" s="88"/>
      <c r="B673" s="6"/>
      <c r="C673" s="6"/>
      <c r="D673" s="6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  <c r="BD673" s="89"/>
      <c r="BE673" s="89"/>
      <c r="BF673" s="89"/>
      <c r="BG673" s="89"/>
      <c r="BH673" s="89"/>
      <c r="BI673" s="89"/>
      <c r="BJ673" s="89"/>
      <c r="BK673" s="89"/>
      <c r="BL673" s="89"/>
      <c r="BM673" s="89"/>
      <c r="BN673" s="89"/>
      <c r="BO673" s="89"/>
      <c r="BP673" s="89"/>
      <c r="BQ673" s="89"/>
      <c r="BR673" s="89"/>
      <c r="BS673" s="89"/>
      <c r="BT673" s="89"/>
      <c r="BU673" s="89"/>
      <c r="BV673" s="89"/>
      <c r="BW673" s="89"/>
      <c r="BX673" s="89"/>
      <c r="BY673" s="89"/>
      <c r="BZ673" s="89"/>
      <c r="CA673" s="89"/>
      <c r="CB673" s="89"/>
      <c r="CC673" s="89"/>
      <c r="CD673" s="89"/>
      <c r="CE673" s="89"/>
      <c r="CF673" s="89"/>
      <c r="CG673" s="89"/>
    </row>
    <row r="674" spans="1:85" ht="12">
      <c r="A674" s="88"/>
      <c r="B674" s="6"/>
      <c r="C674" s="6"/>
      <c r="D674" s="6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  <c r="BD674" s="89"/>
      <c r="BE674" s="89"/>
      <c r="BF674" s="89"/>
      <c r="BG674" s="89"/>
      <c r="BH674" s="89"/>
      <c r="BI674" s="89"/>
      <c r="BJ674" s="89"/>
      <c r="BK674" s="89"/>
      <c r="BL674" s="89"/>
      <c r="BM674" s="89"/>
      <c r="BN674" s="89"/>
      <c r="BO674" s="89"/>
      <c r="BP674" s="89"/>
      <c r="BQ674" s="89"/>
      <c r="BR674" s="89"/>
      <c r="BS674" s="89"/>
      <c r="BT674" s="89"/>
      <c r="BU674" s="89"/>
      <c r="BV674" s="89"/>
      <c r="BW674" s="89"/>
      <c r="BX674" s="89"/>
      <c r="BY674" s="89"/>
      <c r="BZ674" s="89"/>
      <c r="CA674" s="89"/>
      <c r="CB674" s="89"/>
      <c r="CC674" s="89"/>
      <c r="CD674" s="89"/>
      <c r="CE674" s="89"/>
      <c r="CF674" s="89"/>
      <c r="CG674" s="89"/>
    </row>
    <row r="675" spans="1:85" ht="12">
      <c r="A675" s="88"/>
      <c r="B675" s="6"/>
      <c r="C675" s="6"/>
      <c r="D675" s="6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  <c r="BD675" s="89"/>
      <c r="BE675" s="89"/>
      <c r="BF675" s="89"/>
      <c r="BG675" s="89"/>
      <c r="BH675" s="89"/>
      <c r="BI675" s="89"/>
      <c r="BJ675" s="89"/>
      <c r="BK675" s="89"/>
      <c r="BL675" s="89"/>
      <c r="BM675" s="89"/>
      <c r="BN675" s="89"/>
      <c r="BO675" s="89"/>
      <c r="BP675" s="89"/>
      <c r="BQ675" s="89"/>
      <c r="BR675" s="89"/>
      <c r="BS675" s="89"/>
      <c r="BT675" s="89"/>
      <c r="BU675" s="89"/>
      <c r="BV675" s="89"/>
      <c r="BW675" s="89"/>
      <c r="BX675" s="89"/>
      <c r="BY675" s="89"/>
      <c r="BZ675" s="89"/>
      <c r="CA675" s="89"/>
      <c r="CB675" s="89"/>
      <c r="CC675" s="89"/>
      <c r="CD675" s="89"/>
      <c r="CE675" s="89"/>
      <c r="CF675" s="89"/>
      <c r="CG675" s="89"/>
    </row>
    <row r="676" spans="1:85" ht="12">
      <c r="A676" s="88"/>
      <c r="B676" s="6"/>
      <c r="C676" s="6"/>
      <c r="D676" s="6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  <c r="BD676" s="89"/>
      <c r="BE676" s="89"/>
      <c r="BF676" s="89"/>
      <c r="BG676" s="89"/>
      <c r="BH676" s="89"/>
      <c r="BI676" s="89"/>
      <c r="BJ676" s="89"/>
      <c r="BK676" s="89"/>
      <c r="BL676" s="89"/>
      <c r="BM676" s="89"/>
      <c r="BN676" s="89"/>
      <c r="BO676" s="89"/>
      <c r="BP676" s="89"/>
      <c r="BQ676" s="89"/>
      <c r="BR676" s="89"/>
      <c r="BS676" s="89"/>
      <c r="BT676" s="89"/>
      <c r="BU676" s="89"/>
      <c r="BV676" s="89"/>
      <c r="BW676" s="89"/>
      <c r="BX676" s="89"/>
      <c r="BY676" s="89"/>
      <c r="BZ676" s="89"/>
      <c r="CA676" s="89"/>
      <c r="CB676" s="89"/>
      <c r="CC676" s="89"/>
      <c r="CD676" s="89"/>
      <c r="CE676" s="89"/>
      <c r="CF676" s="89"/>
      <c r="CG676" s="89"/>
    </row>
    <row r="677" spans="1:85" ht="12">
      <c r="A677" s="88"/>
      <c r="B677" s="6"/>
      <c r="C677" s="6"/>
      <c r="D677" s="6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  <c r="BB677" s="89"/>
      <c r="BC677" s="89"/>
      <c r="BD677" s="89"/>
      <c r="BE677" s="89"/>
      <c r="BF677" s="89"/>
      <c r="BG677" s="89"/>
      <c r="BH677" s="89"/>
      <c r="BI677" s="89"/>
      <c r="BJ677" s="89"/>
      <c r="BK677" s="89"/>
      <c r="BL677" s="89"/>
      <c r="BM677" s="89"/>
      <c r="BN677" s="89"/>
      <c r="BO677" s="89"/>
      <c r="BP677" s="89"/>
      <c r="BQ677" s="89"/>
      <c r="BR677" s="89"/>
      <c r="BS677" s="89"/>
      <c r="BT677" s="89"/>
      <c r="BU677" s="89"/>
      <c r="BV677" s="89"/>
      <c r="BW677" s="89"/>
      <c r="BX677" s="89"/>
      <c r="BY677" s="89"/>
      <c r="BZ677" s="89"/>
      <c r="CA677" s="89"/>
      <c r="CB677" s="89"/>
      <c r="CC677" s="89"/>
      <c r="CD677" s="89"/>
      <c r="CE677" s="89"/>
      <c r="CF677" s="89"/>
      <c r="CG677" s="89"/>
    </row>
    <row r="678" spans="1:85" ht="12">
      <c r="A678" s="88"/>
      <c r="B678" s="6"/>
      <c r="C678" s="6"/>
      <c r="D678" s="6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  <c r="BB678" s="89"/>
      <c r="BC678" s="89"/>
      <c r="BD678" s="89"/>
      <c r="BE678" s="89"/>
      <c r="BF678" s="89"/>
      <c r="BG678" s="89"/>
      <c r="BH678" s="89"/>
      <c r="BI678" s="89"/>
      <c r="BJ678" s="89"/>
      <c r="BK678" s="89"/>
      <c r="BL678" s="89"/>
      <c r="BM678" s="89"/>
      <c r="BN678" s="89"/>
      <c r="BO678" s="89"/>
      <c r="BP678" s="89"/>
      <c r="BQ678" s="89"/>
      <c r="BR678" s="89"/>
      <c r="BS678" s="89"/>
      <c r="BT678" s="89"/>
      <c r="BU678" s="89"/>
      <c r="BV678" s="89"/>
      <c r="BW678" s="89"/>
      <c r="BX678" s="89"/>
      <c r="BY678" s="89"/>
      <c r="BZ678" s="89"/>
      <c r="CA678" s="89"/>
      <c r="CB678" s="89"/>
      <c r="CC678" s="89"/>
      <c r="CD678" s="89"/>
      <c r="CE678" s="89"/>
      <c r="CF678" s="89"/>
      <c r="CG678" s="89"/>
    </row>
    <row r="679" spans="1:85" ht="12">
      <c r="A679" s="88"/>
      <c r="B679" s="6"/>
      <c r="C679" s="6"/>
      <c r="D679" s="6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  <c r="BB679" s="89"/>
      <c r="BC679" s="89"/>
      <c r="BD679" s="89"/>
      <c r="BE679" s="89"/>
      <c r="BF679" s="89"/>
      <c r="BG679" s="89"/>
      <c r="BH679" s="89"/>
      <c r="BI679" s="89"/>
      <c r="BJ679" s="89"/>
      <c r="BK679" s="89"/>
      <c r="BL679" s="89"/>
      <c r="BM679" s="89"/>
      <c r="BN679" s="89"/>
      <c r="BO679" s="89"/>
      <c r="BP679" s="89"/>
      <c r="BQ679" s="89"/>
      <c r="BR679" s="89"/>
      <c r="BS679" s="89"/>
      <c r="BT679" s="89"/>
      <c r="BU679" s="89"/>
      <c r="BV679" s="89"/>
      <c r="BW679" s="89"/>
      <c r="BX679" s="89"/>
      <c r="BY679" s="89"/>
      <c r="BZ679" s="89"/>
      <c r="CA679" s="89"/>
      <c r="CB679" s="89"/>
      <c r="CC679" s="89"/>
      <c r="CD679" s="89"/>
      <c r="CE679" s="89"/>
      <c r="CF679" s="89"/>
      <c r="CG679" s="89"/>
    </row>
    <row r="680" spans="1:85" ht="12">
      <c r="A680" s="88"/>
      <c r="B680" s="6"/>
      <c r="C680" s="6"/>
      <c r="D680" s="6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  <c r="BB680" s="89"/>
      <c r="BC680" s="89"/>
      <c r="BD680" s="89"/>
      <c r="BE680" s="89"/>
      <c r="BF680" s="89"/>
      <c r="BG680" s="89"/>
      <c r="BH680" s="89"/>
      <c r="BI680" s="89"/>
      <c r="BJ680" s="89"/>
      <c r="BK680" s="89"/>
      <c r="BL680" s="89"/>
      <c r="BM680" s="89"/>
      <c r="BN680" s="89"/>
      <c r="BO680" s="89"/>
      <c r="BP680" s="89"/>
      <c r="BQ680" s="89"/>
      <c r="BR680" s="89"/>
      <c r="BS680" s="89"/>
      <c r="BT680" s="89"/>
      <c r="BU680" s="89"/>
      <c r="BV680" s="89"/>
      <c r="BW680" s="89"/>
      <c r="BX680" s="89"/>
      <c r="BY680" s="89"/>
      <c r="BZ680" s="89"/>
      <c r="CA680" s="89"/>
      <c r="CB680" s="89"/>
      <c r="CC680" s="89"/>
      <c r="CD680" s="89"/>
      <c r="CE680" s="89"/>
      <c r="CF680" s="89"/>
      <c r="CG680" s="89"/>
    </row>
    <row r="681" spans="1:85" ht="12">
      <c r="A681" s="88"/>
      <c r="B681" s="6"/>
      <c r="C681" s="6"/>
      <c r="D681" s="6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  <c r="BG681" s="89"/>
      <c r="BH681" s="89"/>
      <c r="BI681" s="89"/>
      <c r="BJ681" s="89"/>
      <c r="BK681" s="89"/>
      <c r="BL681" s="89"/>
      <c r="BM681" s="89"/>
      <c r="BN681" s="89"/>
      <c r="BO681" s="89"/>
      <c r="BP681" s="89"/>
      <c r="BQ681" s="89"/>
      <c r="BR681" s="89"/>
      <c r="BS681" s="89"/>
      <c r="BT681" s="89"/>
      <c r="BU681" s="89"/>
      <c r="BV681" s="89"/>
      <c r="BW681" s="89"/>
      <c r="BX681" s="89"/>
      <c r="BY681" s="89"/>
      <c r="BZ681" s="89"/>
      <c r="CA681" s="89"/>
      <c r="CB681" s="89"/>
      <c r="CC681" s="89"/>
      <c r="CD681" s="89"/>
      <c r="CE681" s="89"/>
      <c r="CF681" s="89"/>
      <c r="CG681" s="89"/>
    </row>
    <row r="682" spans="1:85" ht="12">
      <c r="A682" s="88"/>
      <c r="B682" s="6"/>
      <c r="C682" s="6"/>
      <c r="D682" s="6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  <c r="BB682" s="89"/>
      <c r="BC682" s="89"/>
      <c r="BD682" s="89"/>
      <c r="BE682" s="89"/>
      <c r="BF682" s="89"/>
      <c r="BG682" s="89"/>
      <c r="BH682" s="89"/>
      <c r="BI682" s="89"/>
      <c r="BJ682" s="89"/>
      <c r="BK682" s="89"/>
      <c r="BL682" s="89"/>
      <c r="BM682" s="89"/>
      <c r="BN682" s="89"/>
      <c r="BO682" s="89"/>
      <c r="BP682" s="89"/>
      <c r="BQ682" s="89"/>
      <c r="BR682" s="89"/>
      <c r="BS682" s="89"/>
      <c r="BT682" s="89"/>
      <c r="BU682" s="89"/>
      <c r="BV682" s="89"/>
      <c r="BW682" s="89"/>
      <c r="BX682" s="89"/>
      <c r="BY682" s="89"/>
      <c r="BZ682" s="89"/>
      <c r="CA682" s="89"/>
      <c r="CB682" s="89"/>
      <c r="CC682" s="89"/>
      <c r="CD682" s="89"/>
      <c r="CE682" s="89"/>
      <c r="CF682" s="89"/>
      <c r="CG682" s="89"/>
    </row>
    <row r="683" spans="1:85" ht="12">
      <c r="A683" s="88"/>
      <c r="B683" s="6"/>
      <c r="C683" s="6"/>
      <c r="D683" s="6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  <c r="BB683" s="89"/>
      <c r="BC683" s="89"/>
      <c r="BD683" s="89"/>
      <c r="BE683" s="89"/>
      <c r="BF683" s="89"/>
      <c r="BG683" s="89"/>
      <c r="BH683" s="89"/>
      <c r="BI683" s="89"/>
      <c r="BJ683" s="89"/>
      <c r="BK683" s="89"/>
      <c r="BL683" s="89"/>
      <c r="BM683" s="89"/>
      <c r="BN683" s="89"/>
      <c r="BO683" s="89"/>
      <c r="BP683" s="89"/>
      <c r="BQ683" s="89"/>
      <c r="BR683" s="89"/>
      <c r="BS683" s="89"/>
      <c r="BT683" s="89"/>
      <c r="BU683" s="89"/>
      <c r="BV683" s="89"/>
      <c r="BW683" s="89"/>
      <c r="BX683" s="89"/>
      <c r="BY683" s="89"/>
      <c r="BZ683" s="89"/>
      <c r="CA683" s="89"/>
      <c r="CB683" s="89"/>
      <c r="CC683" s="89"/>
      <c r="CD683" s="89"/>
      <c r="CE683" s="89"/>
      <c r="CF683" s="89"/>
      <c r="CG683" s="89"/>
    </row>
    <row r="684" spans="1:85" ht="12">
      <c r="A684" s="88"/>
      <c r="B684" s="6"/>
      <c r="C684" s="6"/>
      <c r="D684" s="6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  <c r="BG684" s="89"/>
      <c r="BH684" s="89"/>
      <c r="BI684" s="89"/>
      <c r="BJ684" s="89"/>
      <c r="BK684" s="89"/>
      <c r="BL684" s="89"/>
      <c r="BM684" s="89"/>
      <c r="BN684" s="89"/>
      <c r="BO684" s="89"/>
      <c r="BP684" s="89"/>
      <c r="BQ684" s="89"/>
      <c r="BR684" s="89"/>
      <c r="BS684" s="89"/>
      <c r="BT684" s="89"/>
      <c r="BU684" s="89"/>
      <c r="BV684" s="89"/>
      <c r="BW684" s="89"/>
      <c r="BX684" s="89"/>
      <c r="BY684" s="89"/>
      <c r="BZ684" s="89"/>
      <c r="CA684" s="89"/>
      <c r="CB684" s="89"/>
      <c r="CC684" s="89"/>
      <c r="CD684" s="89"/>
      <c r="CE684" s="89"/>
      <c r="CF684" s="89"/>
      <c r="CG684" s="89"/>
    </row>
    <row r="685" spans="1:85" ht="12">
      <c r="A685" s="88"/>
      <c r="B685" s="6"/>
      <c r="C685" s="6"/>
      <c r="D685" s="6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  <c r="BB685" s="89"/>
      <c r="BC685" s="89"/>
      <c r="BD685" s="89"/>
      <c r="BE685" s="89"/>
      <c r="BF685" s="89"/>
      <c r="BG685" s="89"/>
      <c r="BH685" s="89"/>
      <c r="BI685" s="89"/>
      <c r="BJ685" s="89"/>
      <c r="BK685" s="89"/>
      <c r="BL685" s="89"/>
      <c r="BM685" s="89"/>
      <c r="BN685" s="89"/>
      <c r="BO685" s="89"/>
      <c r="BP685" s="89"/>
      <c r="BQ685" s="89"/>
      <c r="BR685" s="89"/>
      <c r="BS685" s="89"/>
      <c r="BT685" s="89"/>
      <c r="BU685" s="89"/>
      <c r="BV685" s="89"/>
      <c r="BW685" s="89"/>
      <c r="BX685" s="89"/>
      <c r="BY685" s="89"/>
      <c r="BZ685" s="89"/>
      <c r="CA685" s="89"/>
      <c r="CB685" s="89"/>
      <c r="CC685" s="89"/>
      <c r="CD685" s="89"/>
      <c r="CE685" s="89"/>
      <c r="CF685" s="89"/>
      <c r="CG685" s="89"/>
    </row>
    <row r="686" spans="1:85" ht="12">
      <c r="A686" s="88"/>
      <c r="B686" s="6"/>
      <c r="C686" s="6"/>
      <c r="D686" s="6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  <c r="BB686" s="89"/>
      <c r="BC686" s="89"/>
      <c r="BD686" s="89"/>
      <c r="BE686" s="89"/>
      <c r="BF686" s="89"/>
      <c r="BG686" s="89"/>
      <c r="BH686" s="89"/>
      <c r="BI686" s="89"/>
      <c r="BJ686" s="89"/>
      <c r="BK686" s="89"/>
      <c r="BL686" s="89"/>
      <c r="BM686" s="89"/>
      <c r="BN686" s="89"/>
      <c r="BO686" s="89"/>
      <c r="BP686" s="89"/>
      <c r="BQ686" s="89"/>
      <c r="BR686" s="89"/>
      <c r="BS686" s="89"/>
      <c r="BT686" s="89"/>
      <c r="BU686" s="89"/>
      <c r="BV686" s="89"/>
      <c r="BW686" s="89"/>
      <c r="BX686" s="89"/>
      <c r="BY686" s="89"/>
      <c r="BZ686" s="89"/>
      <c r="CA686" s="89"/>
      <c r="CB686" s="89"/>
      <c r="CC686" s="89"/>
      <c r="CD686" s="89"/>
      <c r="CE686" s="89"/>
      <c r="CF686" s="89"/>
      <c r="CG686" s="89"/>
    </row>
    <row r="687" spans="1:85" ht="12">
      <c r="A687" s="88"/>
      <c r="B687" s="6"/>
      <c r="C687" s="6"/>
      <c r="D687" s="6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  <c r="BG687" s="89"/>
      <c r="BH687" s="89"/>
      <c r="BI687" s="89"/>
      <c r="BJ687" s="89"/>
      <c r="BK687" s="89"/>
      <c r="BL687" s="89"/>
      <c r="BM687" s="89"/>
      <c r="BN687" s="89"/>
      <c r="BO687" s="89"/>
      <c r="BP687" s="89"/>
      <c r="BQ687" s="89"/>
      <c r="BR687" s="89"/>
      <c r="BS687" s="89"/>
      <c r="BT687" s="89"/>
      <c r="BU687" s="89"/>
      <c r="BV687" s="89"/>
      <c r="BW687" s="89"/>
      <c r="BX687" s="89"/>
      <c r="BY687" s="89"/>
      <c r="BZ687" s="89"/>
      <c r="CA687" s="89"/>
      <c r="CB687" s="89"/>
      <c r="CC687" s="89"/>
      <c r="CD687" s="89"/>
      <c r="CE687" s="89"/>
      <c r="CF687" s="89"/>
      <c r="CG687" s="89"/>
    </row>
    <row r="688" spans="1:85" ht="12">
      <c r="A688" s="88"/>
      <c r="B688" s="6"/>
      <c r="C688" s="6"/>
      <c r="D688" s="6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  <c r="BB688" s="89"/>
      <c r="BC688" s="89"/>
      <c r="BD688" s="89"/>
      <c r="BE688" s="89"/>
      <c r="BF688" s="89"/>
      <c r="BG688" s="89"/>
      <c r="BH688" s="89"/>
      <c r="BI688" s="89"/>
      <c r="BJ688" s="89"/>
      <c r="BK688" s="89"/>
      <c r="BL688" s="89"/>
      <c r="BM688" s="89"/>
      <c r="BN688" s="89"/>
      <c r="BO688" s="89"/>
      <c r="BP688" s="89"/>
      <c r="BQ688" s="89"/>
      <c r="BR688" s="89"/>
      <c r="BS688" s="89"/>
      <c r="BT688" s="89"/>
      <c r="BU688" s="89"/>
      <c r="BV688" s="89"/>
      <c r="BW688" s="89"/>
      <c r="BX688" s="89"/>
      <c r="BY688" s="89"/>
      <c r="BZ688" s="89"/>
      <c r="CA688" s="89"/>
      <c r="CB688" s="89"/>
      <c r="CC688" s="89"/>
      <c r="CD688" s="89"/>
      <c r="CE688" s="89"/>
      <c r="CF688" s="89"/>
      <c r="CG688" s="89"/>
    </row>
    <row r="689" spans="1:85" ht="12">
      <c r="A689" s="88"/>
      <c r="B689" s="6"/>
      <c r="C689" s="6"/>
      <c r="D689" s="6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  <c r="BA689" s="89"/>
      <c r="BB689" s="89"/>
      <c r="BC689" s="89"/>
      <c r="BD689" s="89"/>
      <c r="BE689" s="89"/>
      <c r="BF689" s="89"/>
      <c r="BG689" s="89"/>
      <c r="BH689" s="89"/>
      <c r="BI689" s="89"/>
      <c r="BJ689" s="89"/>
      <c r="BK689" s="89"/>
      <c r="BL689" s="89"/>
      <c r="BM689" s="89"/>
      <c r="BN689" s="89"/>
      <c r="BO689" s="89"/>
      <c r="BP689" s="89"/>
      <c r="BQ689" s="89"/>
      <c r="BR689" s="89"/>
      <c r="BS689" s="89"/>
      <c r="BT689" s="89"/>
      <c r="BU689" s="89"/>
      <c r="BV689" s="89"/>
      <c r="BW689" s="89"/>
      <c r="BX689" s="89"/>
      <c r="BY689" s="89"/>
      <c r="BZ689" s="89"/>
      <c r="CA689" s="89"/>
      <c r="CB689" s="89"/>
      <c r="CC689" s="89"/>
      <c r="CD689" s="89"/>
      <c r="CE689" s="89"/>
      <c r="CF689" s="89"/>
      <c r="CG689" s="89"/>
    </row>
    <row r="690" spans="1:85" ht="12">
      <c r="A690" s="88"/>
      <c r="B690" s="6"/>
      <c r="C690" s="6"/>
      <c r="D690" s="6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9"/>
      <c r="BB690" s="89"/>
      <c r="BC690" s="89"/>
      <c r="BD690" s="89"/>
      <c r="BE690" s="89"/>
      <c r="BF690" s="89"/>
      <c r="BG690" s="89"/>
      <c r="BH690" s="89"/>
      <c r="BI690" s="89"/>
      <c r="BJ690" s="89"/>
      <c r="BK690" s="89"/>
      <c r="BL690" s="89"/>
      <c r="BM690" s="89"/>
      <c r="BN690" s="89"/>
      <c r="BO690" s="89"/>
      <c r="BP690" s="89"/>
      <c r="BQ690" s="89"/>
      <c r="BR690" s="89"/>
      <c r="BS690" s="89"/>
      <c r="BT690" s="89"/>
      <c r="BU690" s="89"/>
      <c r="BV690" s="89"/>
      <c r="BW690" s="89"/>
      <c r="BX690" s="89"/>
      <c r="BY690" s="89"/>
      <c r="BZ690" s="89"/>
      <c r="CA690" s="89"/>
      <c r="CB690" s="89"/>
      <c r="CC690" s="89"/>
      <c r="CD690" s="89"/>
      <c r="CE690" s="89"/>
      <c r="CF690" s="89"/>
      <c r="CG690" s="89"/>
    </row>
    <row r="691" spans="1:85" ht="12">
      <c r="A691" s="88"/>
      <c r="B691" s="6"/>
      <c r="C691" s="6"/>
      <c r="D691" s="6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9"/>
      <c r="BB691" s="89"/>
      <c r="BC691" s="89"/>
      <c r="BD691" s="89"/>
      <c r="BE691" s="89"/>
      <c r="BF691" s="89"/>
      <c r="BG691" s="89"/>
      <c r="BH691" s="89"/>
      <c r="BI691" s="89"/>
      <c r="BJ691" s="89"/>
      <c r="BK691" s="89"/>
      <c r="BL691" s="89"/>
      <c r="BM691" s="89"/>
      <c r="BN691" s="89"/>
      <c r="BO691" s="89"/>
      <c r="BP691" s="89"/>
      <c r="BQ691" s="89"/>
      <c r="BR691" s="89"/>
      <c r="BS691" s="89"/>
      <c r="BT691" s="89"/>
      <c r="BU691" s="89"/>
      <c r="BV691" s="89"/>
      <c r="BW691" s="89"/>
      <c r="BX691" s="89"/>
      <c r="BY691" s="89"/>
      <c r="BZ691" s="89"/>
      <c r="CA691" s="89"/>
      <c r="CB691" s="89"/>
      <c r="CC691" s="89"/>
      <c r="CD691" s="89"/>
      <c r="CE691" s="89"/>
      <c r="CF691" s="89"/>
      <c r="CG691" s="89"/>
    </row>
    <row r="692" spans="1:85" ht="12">
      <c r="A692" s="88"/>
      <c r="B692" s="6"/>
      <c r="C692" s="6"/>
      <c r="D692" s="6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  <c r="BA692" s="89"/>
      <c r="BB692" s="89"/>
      <c r="BC692" s="89"/>
      <c r="BD692" s="89"/>
      <c r="BE692" s="89"/>
      <c r="BF692" s="89"/>
      <c r="BG692" s="89"/>
      <c r="BH692" s="89"/>
      <c r="BI692" s="89"/>
      <c r="BJ692" s="89"/>
      <c r="BK692" s="89"/>
      <c r="BL692" s="89"/>
      <c r="BM692" s="89"/>
      <c r="BN692" s="89"/>
      <c r="BO692" s="89"/>
      <c r="BP692" s="89"/>
      <c r="BQ692" s="89"/>
      <c r="BR692" s="89"/>
      <c r="BS692" s="89"/>
      <c r="BT692" s="89"/>
      <c r="BU692" s="89"/>
      <c r="BV692" s="89"/>
      <c r="BW692" s="89"/>
      <c r="BX692" s="89"/>
      <c r="BY692" s="89"/>
      <c r="BZ692" s="89"/>
      <c r="CA692" s="89"/>
      <c r="CB692" s="89"/>
      <c r="CC692" s="89"/>
      <c r="CD692" s="89"/>
      <c r="CE692" s="89"/>
      <c r="CF692" s="89"/>
      <c r="CG692" s="89"/>
    </row>
    <row r="693" spans="1:85" ht="12">
      <c r="A693" s="88"/>
      <c r="B693" s="6"/>
      <c r="C693" s="6"/>
      <c r="D693" s="6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9"/>
      <c r="BB693" s="89"/>
      <c r="BC693" s="89"/>
      <c r="BD693" s="89"/>
      <c r="BE693" s="89"/>
      <c r="BF693" s="89"/>
      <c r="BG693" s="89"/>
      <c r="BH693" s="89"/>
      <c r="BI693" s="89"/>
      <c r="BJ693" s="89"/>
      <c r="BK693" s="89"/>
      <c r="BL693" s="89"/>
      <c r="BM693" s="89"/>
      <c r="BN693" s="89"/>
      <c r="BO693" s="89"/>
      <c r="BP693" s="89"/>
      <c r="BQ693" s="89"/>
      <c r="BR693" s="89"/>
      <c r="BS693" s="89"/>
      <c r="BT693" s="89"/>
      <c r="BU693" s="89"/>
      <c r="BV693" s="89"/>
      <c r="BW693" s="89"/>
      <c r="BX693" s="89"/>
      <c r="BY693" s="89"/>
      <c r="BZ693" s="89"/>
      <c r="CA693" s="89"/>
      <c r="CB693" s="89"/>
      <c r="CC693" s="89"/>
      <c r="CD693" s="89"/>
      <c r="CE693" s="89"/>
      <c r="CF693" s="89"/>
      <c r="CG693" s="89"/>
    </row>
    <row r="694" spans="1:85" ht="12">
      <c r="A694" s="88"/>
      <c r="B694" s="6"/>
      <c r="C694" s="6"/>
      <c r="D694" s="6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9"/>
      <c r="BB694" s="89"/>
      <c r="BC694" s="89"/>
      <c r="BD694" s="89"/>
      <c r="BE694" s="89"/>
      <c r="BF694" s="89"/>
      <c r="BG694" s="89"/>
      <c r="BH694" s="89"/>
      <c r="BI694" s="89"/>
      <c r="BJ694" s="89"/>
      <c r="BK694" s="89"/>
      <c r="BL694" s="89"/>
      <c r="BM694" s="89"/>
      <c r="BN694" s="89"/>
      <c r="BO694" s="89"/>
      <c r="BP694" s="89"/>
      <c r="BQ694" s="89"/>
      <c r="BR694" s="89"/>
      <c r="BS694" s="89"/>
      <c r="BT694" s="89"/>
      <c r="BU694" s="89"/>
      <c r="BV694" s="89"/>
      <c r="BW694" s="89"/>
      <c r="BX694" s="89"/>
      <c r="BY694" s="89"/>
      <c r="BZ694" s="89"/>
      <c r="CA694" s="89"/>
      <c r="CB694" s="89"/>
      <c r="CC694" s="89"/>
      <c r="CD694" s="89"/>
      <c r="CE694" s="89"/>
      <c r="CF694" s="89"/>
      <c r="CG694" s="89"/>
    </row>
    <row r="695" spans="1:85" ht="12">
      <c r="A695" s="88"/>
      <c r="B695" s="6"/>
      <c r="C695" s="6"/>
      <c r="D695" s="6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9"/>
      <c r="BB695" s="89"/>
      <c r="BC695" s="89"/>
      <c r="BD695" s="89"/>
      <c r="BE695" s="89"/>
      <c r="BF695" s="89"/>
      <c r="BG695" s="89"/>
      <c r="BH695" s="89"/>
      <c r="BI695" s="89"/>
      <c r="BJ695" s="89"/>
      <c r="BK695" s="89"/>
      <c r="BL695" s="89"/>
      <c r="BM695" s="89"/>
      <c r="BN695" s="89"/>
      <c r="BO695" s="89"/>
      <c r="BP695" s="89"/>
      <c r="BQ695" s="89"/>
      <c r="BR695" s="89"/>
      <c r="BS695" s="89"/>
      <c r="BT695" s="89"/>
      <c r="BU695" s="89"/>
      <c r="BV695" s="89"/>
      <c r="BW695" s="89"/>
      <c r="BX695" s="89"/>
      <c r="BY695" s="89"/>
      <c r="BZ695" s="89"/>
      <c r="CA695" s="89"/>
      <c r="CB695" s="89"/>
      <c r="CC695" s="89"/>
      <c r="CD695" s="89"/>
      <c r="CE695" s="89"/>
      <c r="CF695" s="89"/>
      <c r="CG695" s="89"/>
    </row>
    <row r="696" spans="1:85" ht="12">
      <c r="A696" s="88"/>
      <c r="B696" s="6"/>
      <c r="C696" s="6"/>
      <c r="D696" s="6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9"/>
      <c r="BB696" s="89"/>
      <c r="BC696" s="89"/>
      <c r="BD696" s="89"/>
      <c r="BE696" s="89"/>
      <c r="BF696" s="89"/>
      <c r="BG696" s="89"/>
      <c r="BH696" s="89"/>
      <c r="BI696" s="89"/>
      <c r="BJ696" s="89"/>
      <c r="BK696" s="89"/>
      <c r="BL696" s="89"/>
      <c r="BM696" s="89"/>
      <c r="BN696" s="89"/>
      <c r="BO696" s="89"/>
      <c r="BP696" s="89"/>
      <c r="BQ696" s="89"/>
      <c r="BR696" s="89"/>
      <c r="BS696" s="89"/>
      <c r="BT696" s="89"/>
      <c r="BU696" s="89"/>
      <c r="BV696" s="89"/>
      <c r="BW696" s="89"/>
      <c r="BX696" s="89"/>
      <c r="BY696" s="89"/>
      <c r="BZ696" s="89"/>
      <c r="CA696" s="89"/>
      <c r="CB696" s="89"/>
      <c r="CC696" s="89"/>
      <c r="CD696" s="89"/>
      <c r="CE696" s="89"/>
      <c r="CF696" s="89"/>
      <c r="CG696" s="89"/>
    </row>
    <row r="697" spans="1:85" ht="12">
      <c r="A697" s="88"/>
      <c r="B697" s="6"/>
      <c r="C697" s="6"/>
      <c r="D697" s="6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  <c r="BA697" s="89"/>
      <c r="BB697" s="89"/>
      <c r="BC697" s="89"/>
      <c r="BD697" s="89"/>
      <c r="BE697" s="89"/>
      <c r="BF697" s="89"/>
      <c r="BG697" s="89"/>
      <c r="BH697" s="89"/>
      <c r="BI697" s="89"/>
      <c r="BJ697" s="89"/>
      <c r="BK697" s="89"/>
      <c r="BL697" s="89"/>
      <c r="BM697" s="89"/>
      <c r="BN697" s="89"/>
      <c r="BO697" s="89"/>
      <c r="BP697" s="89"/>
      <c r="BQ697" s="89"/>
      <c r="BR697" s="89"/>
      <c r="BS697" s="89"/>
      <c r="BT697" s="89"/>
      <c r="BU697" s="89"/>
      <c r="BV697" s="89"/>
      <c r="BW697" s="89"/>
      <c r="BX697" s="89"/>
      <c r="BY697" s="89"/>
      <c r="BZ697" s="89"/>
      <c r="CA697" s="89"/>
      <c r="CB697" s="89"/>
      <c r="CC697" s="89"/>
      <c r="CD697" s="89"/>
      <c r="CE697" s="89"/>
      <c r="CF697" s="89"/>
      <c r="CG697" s="89"/>
    </row>
    <row r="698" spans="1:85" ht="12">
      <c r="A698" s="88"/>
      <c r="B698" s="6"/>
      <c r="C698" s="6"/>
      <c r="D698" s="6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89"/>
      <c r="BB698" s="89"/>
      <c r="BC698" s="89"/>
      <c r="BD698" s="89"/>
      <c r="BE698" s="89"/>
      <c r="BF698" s="89"/>
      <c r="BG698" s="89"/>
      <c r="BH698" s="89"/>
      <c r="BI698" s="89"/>
      <c r="BJ698" s="89"/>
      <c r="BK698" s="89"/>
      <c r="BL698" s="89"/>
      <c r="BM698" s="89"/>
      <c r="BN698" s="89"/>
      <c r="BO698" s="89"/>
      <c r="BP698" s="89"/>
      <c r="BQ698" s="89"/>
      <c r="BR698" s="89"/>
      <c r="BS698" s="89"/>
      <c r="BT698" s="89"/>
      <c r="BU698" s="89"/>
      <c r="BV698" s="89"/>
      <c r="BW698" s="89"/>
      <c r="BX698" s="89"/>
      <c r="BY698" s="89"/>
      <c r="BZ698" s="89"/>
      <c r="CA698" s="89"/>
      <c r="CB698" s="89"/>
      <c r="CC698" s="89"/>
      <c r="CD698" s="89"/>
      <c r="CE698" s="89"/>
      <c r="CF698" s="89"/>
      <c r="CG698" s="89"/>
    </row>
    <row r="699" spans="1:85" ht="12">
      <c r="A699" s="88"/>
      <c r="B699" s="6"/>
      <c r="C699" s="6"/>
      <c r="D699" s="6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  <c r="BA699" s="89"/>
      <c r="BB699" s="89"/>
      <c r="BC699" s="89"/>
      <c r="BD699" s="89"/>
      <c r="BE699" s="89"/>
      <c r="BF699" s="89"/>
      <c r="BG699" s="89"/>
      <c r="BH699" s="89"/>
      <c r="BI699" s="89"/>
      <c r="BJ699" s="89"/>
      <c r="BK699" s="89"/>
      <c r="BL699" s="89"/>
      <c r="BM699" s="89"/>
      <c r="BN699" s="89"/>
      <c r="BO699" s="89"/>
      <c r="BP699" s="89"/>
      <c r="BQ699" s="89"/>
      <c r="BR699" s="89"/>
      <c r="BS699" s="89"/>
      <c r="BT699" s="89"/>
      <c r="BU699" s="89"/>
      <c r="BV699" s="89"/>
      <c r="BW699" s="89"/>
      <c r="BX699" s="89"/>
      <c r="BY699" s="89"/>
      <c r="BZ699" s="89"/>
      <c r="CA699" s="89"/>
      <c r="CB699" s="89"/>
      <c r="CC699" s="89"/>
      <c r="CD699" s="89"/>
      <c r="CE699" s="89"/>
      <c r="CF699" s="89"/>
      <c r="CG699" s="89"/>
    </row>
    <row r="700" spans="1:85" ht="12">
      <c r="A700" s="88"/>
      <c r="B700" s="6"/>
      <c r="C700" s="6"/>
      <c r="D700" s="6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89"/>
      <c r="BB700" s="89"/>
      <c r="BC700" s="89"/>
      <c r="BD700" s="89"/>
      <c r="BE700" s="89"/>
      <c r="BF700" s="89"/>
      <c r="BG700" s="89"/>
      <c r="BH700" s="89"/>
      <c r="BI700" s="89"/>
      <c r="BJ700" s="89"/>
      <c r="BK700" s="89"/>
      <c r="BL700" s="89"/>
      <c r="BM700" s="89"/>
      <c r="BN700" s="89"/>
      <c r="BO700" s="89"/>
      <c r="BP700" s="89"/>
      <c r="BQ700" s="89"/>
      <c r="BR700" s="89"/>
      <c r="BS700" s="89"/>
      <c r="BT700" s="89"/>
      <c r="BU700" s="89"/>
      <c r="BV700" s="89"/>
      <c r="BW700" s="89"/>
      <c r="BX700" s="89"/>
      <c r="BY700" s="89"/>
      <c r="BZ700" s="89"/>
      <c r="CA700" s="89"/>
      <c r="CB700" s="89"/>
      <c r="CC700" s="89"/>
      <c r="CD700" s="89"/>
      <c r="CE700" s="89"/>
      <c r="CF700" s="89"/>
      <c r="CG700" s="89"/>
    </row>
    <row r="701" spans="1:85" ht="12">
      <c r="A701" s="88"/>
      <c r="B701" s="6"/>
      <c r="C701" s="6"/>
      <c r="D701" s="6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9"/>
      <c r="BB701" s="89"/>
      <c r="BC701" s="89"/>
      <c r="BD701" s="89"/>
      <c r="BE701" s="89"/>
      <c r="BF701" s="89"/>
      <c r="BG701" s="89"/>
      <c r="BH701" s="89"/>
      <c r="BI701" s="89"/>
      <c r="BJ701" s="89"/>
      <c r="BK701" s="89"/>
      <c r="BL701" s="89"/>
      <c r="BM701" s="89"/>
      <c r="BN701" s="89"/>
      <c r="BO701" s="89"/>
      <c r="BP701" s="89"/>
      <c r="BQ701" s="89"/>
      <c r="BR701" s="89"/>
      <c r="BS701" s="89"/>
      <c r="BT701" s="89"/>
      <c r="BU701" s="89"/>
      <c r="BV701" s="89"/>
      <c r="BW701" s="89"/>
      <c r="BX701" s="89"/>
      <c r="BY701" s="89"/>
      <c r="BZ701" s="89"/>
      <c r="CA701" s="89"/>
      <c r="CB701" s="89"/>
      <c r="CC701" s="89"/>
      <c r="CD701" s="89"/>
      <c r="CE701" s="89"/>
      <c r="CF701" s="89"/>
      <c r="CG701" s="89"/>
    </row>
    <row r="702" spans="1:85" ht="12">
      <c r="A702" s="88"/>
      <c r="B702" s="6"/>
      <c r="C702" s="6"/>
      <c r="D702" s="6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9"/>
      <c r="BB702" s="89"/>
      <c r="BC702" s="89"/>
      <c r="BD702" s="89"/>
      <c r="BE702" s="89"/>
      <c r="BF702" s="89"/>
      <c r="BG702" s="89"/>
      <c r="BH702" s="89"/>
      <c r="BI702" s="89"/>
      <c r="BJ702" s="89"/>
      <c r="BK702" s="89"/>
      <c r="BL702" s="89"/>
      <c r="BM702" s="89"/>
      <c r="BN702" s="89"/>
      <c r="BO702" s="89"/>
      <c r="BP702" s="89"/>
      <c r="BQ702" s="89"/>
      <c r="BR702" s="89"/>
      <c r="BS702" s="89"/>
      <c r="BT702" s="89"/>
      <c r="BU702" s="89"/>
      <c r="BV702" s="89"/>
      <c r="BW702" s="89"/>
      <c r="BX702" s="89"/>
      <c r="BY702" s="89"/>
      <c r="BZ702" s="89"/>
      <c r="CA702" s="89"/>
      <c r="CB702" s="89"/>
      <c r="CC702" s="89"/>
      <c r="CD702" s="89"/>
      <c r="CE702" s="89"/>
      <c r="CF702" s="89"/>
      <c r="CG702" s="89"/>
    </row>
    <row r="703" spans="1:85" ht="12">
      <c r="A703" s="88"/>
      <c r="B703" s="6"/>
      <c r="C703" s="6"/>
      <c r="D703" s="6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  <c r="BG703" s="89"/>
      <c r="BH703" s="89"/>
      <c r="BI703" s="89"/>
      <c r="BJ703" s="89"/>
      <c r="BK703" s="89"/>
      <c r="BL703" s="89"/>
      <c r="BM703" s="89"/>
      <c r="BN703" s="89"/>
      <c r="BO703" s="89"/>
      <c r="BP703" s="89"/>
      <c r="BQ703" s="89"/>
      <c r="BR703" s="89"/>
      <c r="BS703" s="89"/>
      <c r="BT703" s="89"/>
      <c r="BU703" s="89"/>
      <c r="BV703" s="89"/>
      <c r="BW703" s="89"/>
      <c r="BX703" s="89"/>
      <c r="BY703" s="89"/>
      <c r="BZ703" s="89"/>
      <c r="CA703" s="89"/>
      <c r="CB703" s="89"/>
      <c r="CC703" s="89"/>
      <c r="CD703" s="89"/>
      <c r="CE703" s="89"/>
      <c r="CF703" s="89"/>
      <c r="CG703" s="89"/>
    </row>
    <row r="704" spans="1:85" ht="12">
      <c r="A704" s="88"/>
      <c r="B704" s="6"/>
      <c r="C704" s="6"/>
      <c r="D704" s="6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  <c r="BG704" s="89"/>
      <c r="BH704" s="89"/>
      <c r="BI704" s="89"/>
      <c r="BJ704" s="89"/>
      <c r="BK704" s="89"/>
      <c r="BL704" s="89"/>
      <c r="BM704" s="89"/>
      <c r="BN704" s="89"/>
      <c r="BO704" s="89"/>
      <c r="BP704" s="89"/>
      <c r="BQ704" s="89"/>
      <c r="BR704" s="89"/>
      <c r="BS704" s="89"/>
      <c r="BT704" s="89"/>
      <c r="BU704" s="89"/>
      <c r="BV704" s="89"/>
      <c r="BW704" s="89"/>
      <c r="BX704" s="89"/>
      <c r="BY704" s="89"/>
      <c r="BZ704" s="89"/>
      <c r="CA704" s="89"/>
      <c r="CB704" s="89"/>
      <c r="CC704" s="89"/>
      <c r="CD704" s="89"/>
      <c r="CE704" s="89"/>
      <c r="CF704" s="89"/>
      <c r="CG704" s="89"/>
    </row>
    <row r="705" spans="1:85" ht="12">
      <c r="A705" s="88"/>
      <c r="B705" s="6"/>
      <c r="C705" s="6"/>
      <c r="D705" s="6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  <c r="BG705" s="89"/>
      <c r="BH705" s="89"/>
      <c r="BI705" s="89"/>
      <c r="BJ705" s="89"/>
      <c r="BK705" s="89"/>
      <c r="BL705" s="89"/>
      <c r="BM705" s="89"/>
      <c r="BN705" s="89"/>
      <c r="BO705" s="89"/>
      <c r="BP705" s="89"/>
      <c r="BQ705" s="89"/>
      <c r="BR705" s="89"/>
      <c r="BS705" s="89"/>
      <c r="BT705" s="89"/>
      <c r="BU705" s="89"/>
      <c r="BV705" s="89"/>
      <c r="BW705" s="89"/>
      <c r="BX705" s="89"/>
      <c r="BY705" s="89"/>
      <c r="BZ705" s="89"/>
      <c r="CA705" s="89"/>
      <c r="CB705" s="89"/>
      <c r="CC705" s="89"/>
      <c r="CD705" s="89"/>
      <c r="CE705" s="89"/>
      <c r="CF705" s="89"/>
      <c r="CG705" s="89"/>
    </row>
    <row r="706" spans="1:85" ht="12">
      <c r="A706" s="88"/>
      <c r="B706" s="6"/>
      <c r="C706" s="6"/>
      <c r="D706" s="6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  <c r="BB706" s="89"/>
      <c r="BC706" s="89"/>
      <c r="BD706" s="89"/>
      <c r="BE706" s="89"/>
      <c r="BF706" s="89"/>
      <c r="BG706" s="89"/>
      <c r="BH706" s="89"/>
      <c r="BI706" s="89"/>
      <c r="BJ706" s="89"/>
      <c r="BK706" s="89"/>
      <c r="BL706" s="89"/>
      <c r="BM706" s="89"/>
      <c r="BN706" s="89"/>
      <c r="BO706" s="89"/>
      <c r="BP706" s="89"/>
      <c r="BQ706" s="89"/>
      <c r="BR706" s="89"/>
      <c r="BS706" s="89"/>
      <c r="BT706" s="89"/>
      <c r="BU706" s="89"/>
      <c r="BV706" s="89"/>
      <c r="BW706" s="89"/>
      <c r="BX706" s="89"/>
      <c r="BY706" s="89"/>
      <c r="BZ706" s="89"/>
      <c r="CA706" s="89"/>
      <c r="CB706" s="89"/>
      <c r="CC706" s="89"/>
      <c r="CD706" s="89"/>
      <c r="CE706" s="89"/>
      <c r="CF706" s="89"/>
      <c r="CG706" s="89"/>
    </row>
    <row r="707" spans="1:85" ht="12">
      <c r="A707" s="88"/>
      <c r="B707" s="6"/>
      <c r="C707" s="6"/>
      <c r="D707" s="6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  <c r="BG707" s="89"/>
      <c r="BH707" s="89"/>
      <c r="BI707" s="89"/>
      <c r="BJ707" s="89"/>
      <c r="BK707" s="89"/>
      <c r="BL707" s="89"/>
      <c r="BM707" s="89"/>
      <c r="BN707" s="89"/>
      <c r="BO707" s="89"/>
      <c r="BP707" s="89"/>
      <c r="BQ707" s="89"/>
      <c r="BR707" s="89"/>
      <c r="BS707" s="89"/>
      <c r="BT707" s="89"/>
      <c r="BU707" s="89"/>
      <c r="BV707" s="89"/>
      <c r="BW707" s="89"/>
      <c r="BX707" s="89"/>
      <c r="BY707" s="89"/>
      <c r="BZ707" s="89"/>
      <c r="CA707" s="89"/>
      <c r="CB707" s="89"/>
      <c r="CC707" s="89"/>
      <c r="CD707" s="89"/>
      <c r="CE707" s="89"/>
      <c r="CF707" s="89"/>
      <c r="CG707" s="89"/>
    </row>
    <row r="708" spans="1:85" ht="12">
      <c r="A708" s="88"/>
      <c r="B708" s="6"/>
      <c r="C708" s="6"/>
      <c r="D708" s="6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  <c r="BB708" s="89"/>
      <c r="BC708" s="89"/>
      <c r="BD708" s="89"/>
      <c r="BE708" s="89"/>
      <c r="BF708" s="89"/>
      <c r="BG708" s="89"/>
      <c r="BH708" s="89"/>
      <c r="BI708" s="89"/>
      <c r="BJ708" s="89"/>
      <c r="BK708" s="89"/>
      <c r="BL708" s="89"/>
      <c r="BM708" s="89"/>
      <c r="BN708" s="89"/>
      <c r="BO708" s="89"/>
      <c r="BP708" s="89"/>
      <c r="BQ708" s="89"/>
      <c r="BR708" s="89"/>
      <c r="BS708" s="89"/>
      <c r="BT708" s="89"/>
      <c r="BU708" s="89"/>
      <c r="BV708" s="89"/>
      <c r="BW708" s="89"/>
      <c r="BX708" s="89"/>
      <c r="BY708" s="89"/>
      <c r="BZ708" s="89"/>
      <c r="CA708" s="89"/>
      <c r="CB708" s="89"/>
      <c r="CC708" s="89"/>
      <c r="CD708" s="89"/>
      <c r="CE708" s="89"/>
      <c r="CF708" s="89"/>
      <c r="CG708" s="89"/>
    </row>
    <row r="709" spans="1:85" ht="12">
      <c r="A709" s="88"/>
      <c r="B709" s="6"/>
      <c r="C709" s="6"/>
      <c r="D709" s="6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  <c r="BG709" s="89"/>
      <c r="BH709" s="89"/>
      <c r="BI709" s="89"/>
      <c r="BJ709" s="89"/>
      <c r="BK709" s="89"/>
      <c r="BL709" s="89"/>
      <c r="BM709" s="89"/>
      <c r="BN709" s="89"/>
      <c r="BO709" s="89"/>
      <c r="BP709" s="89"/>
      <c r="BQ709" s="89"/>
      <c r="BR709" s="89"/>
      <c r="BS709" s="89"/>
      <c r="BT709" s="89"/>
      <c r="BU709" s="89"/>
      <c r="BV709" s="89"/>
      <c r="BW709" s="89"/>
      <c r="BX709" s="89"/>
      <c r="BY709" s="89"/>
      <c r="BZ709" s="89"/>
      <c r="CA709" s="89"/>
      <c r="CB709" s="89"/>
      <c r="CC709" s="89"/>
      <c r="CD709" s="89"/>
      <c r="CE709" s="89"/>
      <c r="CF709" s="89"/>
      <c r="CG709" s="89"/>
    </row>
    <row r="710" spans="1:85" ht="12">
      <c r="A710" s="88"/>
      <c r="B710" s="6"/>
      <c r="C710" s="6"/>
      <c r="D710" s="6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  <c r="BG710" s="89"/>
      <c r="BH710" s="89"/>
      <c r="BI710" s="89"/>
      <c r="BJ710" s="89"/>
      <c r="BK710" s="89"/>
      <c r="BL710" s="89"/>
      <c r="BM710" s="89"/>
      <c r="BN710" s="89"/>
      <c r="BO710" s="89"/>
      <c r="BP710" s="89"/>
      <c r="BQ710" s="89"/>
      <c r="BR710" s="89"/>
      <c r="BS710" s="89"/>
      <c r="BT710" s="89"/>
      <c r="BU710" s="89"/>
      <c r="BV710" s="89"/>
      <c r="BW710" s="89"/>
      <c r="BX710" s="89"/>
      <c r="BY710" s="89"/>
      <c r="BZ710" s="89"/>
      <c r="CA710" s="89"/>
      <c r="CB710" s="89"/>
      <c r="CC710" s="89"/>
      <c r="CD710" s="89"/>
      <c r="CE710" s="89"/>
      <c r="CF710" s="89"/>
      <c r="CG710" s="89"/>
    </row>
    <row r="711" spans="1:85" ht="12">
      <c r="A711" s="88"/>
      <c r="B711" s="6"/>
      <c r="C711" s="6"/>
      <c r="D711" s="6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  <c r="BG711" s="89"/>
      <c r="BH711" s="89"/>
      <c r="BI711" s="89"/>
      <c r="BJ711" s="89"/>
      <c r="BK711" s="89"/>
      <c r="BL711" s="89"/>
      <c r="BM711" s="89"/>
      <c r="BN711" s="89"/>
      <c r="BO711" s="89"/>
      <c r="BP711" s="89"/>
      <c r="BQ711" s="89"/>
      <c r="BR711" s="89"/>
      <c r="BS711" s="89"/>
      <c r="BT711" s="89"/>
      <c r="BU711" s="89"/>
      <c r="BV711" s="89"/>
      <c r="BW711" s="89"/>
      <c r="BX711" s="89"/>
      <c r="BY711" s="89"/>
      <c r="BZ711" s="89"/>
      <c r="CA711" s="89"/>
      <c r="CB711" s="89"/>
      <c r="CC711" s="89"/>
      <c r="CD711" s="89"/>
      <c r="CE711" s="89"/>
      <c r="CF711" s="89"/>
      <c r="CG711" s="89"/>
    </row>
    <row r="712" spans="1:85" ht="12">
      <c r="A712" s="88"/>
      <c r="B712" s="6"/>
      <c r="C712" s="6"/>
      <c r="D712" s="6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  <c r="BG712" s="89"/>
      <c r="BH712" s="89"/>
      <c r="BI712" s="89"/>
      <c r="BJ712" s="89"/>
      <c r="BK712" s="89"/>
      <c r="BL712" s="89"/>
      <c r="BM712" s="89"/>
      <c r="BN712" s="89"/>
      <c r="BO712" s="89"/>
      <c r="BP712" s="89"/>
      <c r="BQ712" s="89"/>
      <c r="BR712" s="89"/>
      <c r="BS712" s="89"/>
      <c r="BT712" s="89"/>
      <c r="BU712" s="89"/>
      <c r="BV712" s="89"/>
      <c r="BW712" s="89"/>
      <c r="BX712" s="89"/>
      <c r="BY712" s="89"/>
      <c r="BZ712" s="89"/>
      <c r="CA712" s="89"/>
      <c r="CB712" s="89"/>
      <c r="CC712" s="89"/>
      <c r="CD712" s="89"/>
      <c r="CE712" s="89"/>
      <c r="CF712" s="89"/>
      <c r="CG712" s="89"/>
    </row>
    <row r="713" spans="1:85" ht="12">
      <c r="A713" s="88"/>
      <c r="B713" s="6"/>
      <c r="C713" s="6"/>
      <c r="D713" s="6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  <c r="BG713" s="89"/>
      <c r="BH713" s="89"/>
      <c r="BI713" s="89"/>
      <c r="BJ713" s="89"/>
      <c r="BK713" s="89"/>
      <c r="BL713" s="89"/>
      <c r="BM713" s="89"/>
      <c r="BN713" s="89"/>
      <c r="BO713" s="89"/>
      <c r="BP713" s="89"/>
      <c r="BQ713" s="89"/>
      <c r="BR713" s="89"/>
      <c r="BS713" s="89"/>
      <c r="BT713" s="89"/>
      <c r="BU713" s="89"/>
      <c r="BV713" s="89"/>
      <c r="BW713" s="89"/>
      <c r="BX713" s="89"/>
      <c r="BY713" s="89"/>
      <c r="BZ713" s="89"/>
      <c r="CA713" s="89"/>
      <c r="CB713" s="89"/>
      <c r="CC713" s="89"/>
      <c r="CD713" s="89"/>
      <c r="CE713" s="89"/>
      <c r="CF713" s="89"/>
      <c r="CG713" s="89"/>
    </row>
    <row r="714" spans="1:85" ht="12">
      <c r="A714" s="88"/>
      <c r="B714" s="6"/>
      <c r="C714" s="6"/>
      <c r="D714" s="6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  <c r="BG714" s="89"/>
      <c r="BH714" s="89"/>
      <c r="BI714" s="89"/>
      <c r="BJ714" s="89"/>
      <c r="BK714" s="89"/>
      <c r="BL714" s="89"/>
      <c r="BM714" s="89"/>
      <c r="BN714" s="89"/>
      <c r="BO714" s="89"/>
      <c r="BP714" s="89"/>
      <c r="BQ714" s="89"/>
      <c r="BR714" s="89"/>
      <c r="BS714" s="89"/>
      <c r="BT714" s="89"/>
      <c r="BU714" s="89"/>
      <c r="BV714" s="89"/>
      <c r="BW714" s="89"/>
      <c r="BX714" s="89"/>
      <c r="BY714" s="89"/>
      <c r="BZ714" s="89"/>
      <c r="CA714" s="89"/>
      <c r="CB714" s="89"/>
      <c r="CC714" s="89"/>
      <c r="CD714" s="89"/>
      <c r="CE714" s="89"/>
      <c r="CF714" s="89"/>
      <c r="CG714" s="89"/>
    </row>
  </sheetData>
  <sheetProtection/>
  <mergeCells count="1">
    <mergeCell ref="A1:D1"/>
  </mergeCells>
  <printOptions/>
  <pageMargins left="0.94" right="0.2362204724409449" top="0.37" bottom="0.62" header="0.17" footer="0.17"/>
  <pageSetup fitToHeight="2" fitToWidth="2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749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2.75390625" style="1" customWidth="1"/>
    <col min="2" max="2" width="10.875" style="2" bestFit="1" customWidth="1"/>
    <col min="3" max="3" width="10.25390625" style="2" bestFit="1" customWidth="1"/>
    <col min="4" max="4" width="5.75390625" style="2" customWidth="1"/>
    <col min="5" max="5" width="6.125" style="2" hidden="1" customWidth="1"/>
    <col min="6" max="6" width="11.25390625" style="2" bestFit="1" customWidth="1"/>
    <col min="7" max="7" width="7.75390625" style="2" bestFit="1" customWidth="1"/>
    <col min="8" max="8" width="6.125" style="2" customWidth="1"/>
    <col min="9" max="9" width="6.125" style="2" hidden="1" customWidth="1"/>
    <col min="10" max="10" width="6.50390625" style="2" bestFit="1" customWidth="1"/>
    <col min="11" max="11" width="7.25390625" style="2" bestFit="1" customWidth="1"/>
    <col min="12" max="12" width="5.125" style="2" bestFit="1" customWidth="1"/>
    <col min="13" max="13" width="6.125" style="2" hidden="1" customWidth="1"/>
    <col min="14" max="14" width="7.00390625" style="2" customWidth="1"/>
    <col min="15" max="15" width="6.50390625" style="2" bestFit="1" customWidth="1"/>
    <col min="16" max="16" width="4.00390625" style="2" customWidth="1"/>
    <col min="17" max="17" width="6.125" style="2" customWidth="1"/>
    <col min="18" max="18" width="6.875" style="2" customWidth="1"/>
    <col min="19" max="19" width="5.125" style="2" bestFit="1" customWidth="1"/>
    <col min="20" max="20" width="6.125" style="2" hidden="1" customWidth="1"/>
    <col min="21" max="21" width="6.875" style="2" customWidth="1"/>
    <col min="22" max="22" width="6.50390625" style="2" bestFit="1" customWidth="1"/>
    <col min="23" max="23" width="5.125" style="2" bestFit="1" customWidth="1"/>
    <col min="24" max="24" width="0.5" style="2" hidden="1" customWidth="1"/>
    <col min="25" max="25" width="6.125" style="2" hidden="1" customWidth="1"/>
    <col min="26" max="27" width="6.50390625" style="2" bestFit="1" customWidth="1"/>
    <col min="28" max="28" width="4.00390625" style="2" bestFit="1" customWidth="1"/>
    <col min="29" max="29" width="6.125" style="2" hidden="1" customWidth="1"/>
    <col min="30" max="31" width="6.50390625" style="2" bestFit="1" customWidth="1"/>
    <col min="32" max="32" width="4.00390625" style="2" bestFit="1" customWidth="1"/>
    <col min="33" max="33" width="5.75390625" style="2" hidden="1" customWidth="1"/>
    <col min="34" max="34" width="7.75390625" style="2" customWidth="1"/>
    <col min="35" max="35" width="7.125" style="2" customWidth="1"/>
    <col min="36" max="36" width="6.50390625" style="2" bestFit="1" customWidth="1"/>
    <col min="37" max="37" width="6.125" style="2" customWidth="1"/>
    <col min="38" max="39" width="5.50390625" style="2" bestFit="1" customWidth="1"/>
    <col min="40" max="40" width="6.875" style="2" customWidth="1"/>
    <col min="41" max="41" width="6.125" style="2" hidden="1" customWidth="1"/>
    <col min="42" max="42" width="6.50390625" style="2" bestFit="1" customWidth="1"/>
    <col min="43" max="43" width="7.00390625" style="2" customWidth="1"/>
    <col min="44" max="44" width="0.12890625" style="2" customWidth="1"/>
    <col min="45" max="45" width="7.25390625" style="2" customWidth="1"/>
    <col min="46" max="46" width="8.125" style="2" customWidth="1"/>
    <col min="47" max="47" width="7.25390625" style="2" customWidth="1"/>
    <col min="48" max="48" width="6.75390625" style="6" customWidth="1"/>
    <col min="49" max="49" width="7.50390625" style="89" hidden="1" customWidth="1"/>
    <col min="50" max="78" width="9.125" style="89" customWidth="1"/>
    <col min="79" max="16384" width="9.125" style="3" customWidth="1"/>
  </cols>
  <sheetData>
    <row r="1" spans="1:47" ht="15.75" thickBot="1">
      <c r="A1" s="194" t="s">
        <v>98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</row>
    <row r="2" spans="1:48" s="6" customFormat="1" ht="13.5" customHeight="1" thickBot="1">
      <c r="A2" s="4" t="s">
        <v>20</v>
      </c>
      <c r="B2" s="190" t="s">
        <v>6</v>
      </c>
      <c r="C2" s="191"/>
      <c r="D2" s="192"/>
      <c r="E2" s="5"/>
      <c r="F2" s="190" t="s">
        <v>10</v>
      </c>
      <c r="G2" s="191"/>
      <c r="H2" s="192"/>
      <c r="I2" s="5"/>
      <c r="J2" s="190" t="s">
        <v>11</v>
      </c>
      <c r="K2" s="191"/>
      <c r="L2" s="192"/>
      <c r="M2" s="5"/>
      <c r="N2" s="190" t="s">
        <v>12</v>
      </c>
      <c r="O2" s="191"/>
      <c r="P2" s="192"/>
      <c r="Q2" s="190" t="s">
        <v>13</v>
      </c>
      <c r="R2" s="191"/>
      <c r="S2" s="192"/>
      <c r="T2" s="5"/>
      <c r="U2" s="190" t="s">
        <v>14</v>
      </c>
      <c r="V2" s="191"/>
      <c r="W2" s="192"/>
      <c r="X2" s="5"/>
      <c r="Y2" s="5"/>
      <c r="Z2" s="190" t="s">
        <v>15</v>
      </c>
      <c r="AA2" s="191"/>
      <c r="AB2" s="192"/>
      <c r="AC2" s="5"/>
      <c r="AD2" s="190" t="s">
        <v>95</v>
      </c>
      <c r="AE2" s="191"/>
      <c r="AF2" s="192"/>
      <c r="AG2" s="5"/>
      <c r="AH2" s="79"/>
      <c r="AI2" s="77" t="s">
        <v>16</v>
      </c>
      <c r="AJ2" s="78"/>
      <c r="AK2" s="5"/>
      <c r="AL2" s="83" t="s">
        <v>17</v>
      </c>
      <c r="AM2" s="84"/>
      <c r="AN2" s="5"/>
      <c r="AO2" s="190" t="s">
        <v>18</v>
      </c>
      <c r="AP2" s="191"/>
      <c r="AQ2" s="192"/>
      <c r="AR2" s="5"/>
      <c r="AS2" s="193" t="s">
        <v>19</v>
      </c>
      <c r="AT2" s="193"/>
      <c r="AU2" s="193"/>
      <c r="AV2" s="93"/>
    </row>
    <row r="3" spans="1:48" ht="12.75" thickBot="1">
      <c r="A3" s="7" t="s">
        <v>0</v>
      </c>
      <c r="B3" s="8" t="s">
        <v>7</v>
      </c>
      <c r="C3" s="9" t="s">
        <v>8</v>
      </c>
      <c r="D3" s="10" t="s">
        <v>9</v>
      </c>
      <c r="E3" s="11"/>
      <c r="F3" s="12" t="s">
        <v>7</v>
      </c>
      <c r="G3" s="13" t="s">
        <v>8</v>
      </c>
      <c r="H3" s="14" t="s">
        <v>9</v>
      </c>
      <c r="I3" s="11"/>
      <c r="J3" s="8" t="s">
        <v>7</v>
      </c>
      <c r="K3" s="9" t="s">
        <v>8</v>
      </c>
      <c r="L3" s="10" t="s">
        <v>9</v>
      </c>
      <c r="M3" s="11"/>
      <c r="N3" s="15" t="s">
        <v>7</v>
      </c>
      <c r="O3" s="13" t="s">
        <v>8</v>
      </c>
      <c r="P3" s="16" t="s">
        <v>9</v>
      </c>
      <c r="Q3" s="8" t="s">
        <v>7</v>
      </c>
      <c r="R3" s="9" t="s">
        <v>8</v>
      </c>
      <c r="S3" s="10" t="s">
        <v>9</v>
      </c>
      <c r="T3" s="11"/>
      <c r="U3" s="12" t="s">
        <v>7</v>
      </c>
      <c r="V3" s="13" t="s">
        <v>8</v>
      </c>
      <c r="W3" s="14" t="s">
        <v>9</v>
      </c>
      <c r="X3" s="11"/>
      <c r="Y3" s="11"/>
      <c r="Z3" s="12" t="s">
        <v>7</v>
      </c>
      <c r="AA3" s="13" t="s">
        <v>8</v>
      </c>
      <c r="AB3" s="14" t="s">
        <v>9</v>
      </c>
      <c r="AC3" s="17"/>
      <c r="AD3" s="15" t="s">
        <v>7</v>
      </c>
      <c r="AE3" s="13" t="s">
        <v>8</v>
      </c>
      <c r="AF3" s="16" t="s">
        <v>9</v>
      </c>
      <c r="AG3" s="11"/>
      <c r="AH3" s="80" t="s">
        <v>7</v>
      </c>
      <c r="AI3" s="13" t="s">
        <v>8</v>
      </c>
      <c r="AJ3" s="16" t="s">
        <v>9</v>
      </c>
      <c r="AK3" s="11" t="s">
        <v>7</v>
      </c>
      <c r="AL3" s="13" t="s">
        <v>8</v>
      </c>
      <c r="AM3" s="14" t="s">
        <v>9</v>
      </c>
      <c r="AN3" s="11" t="s">
        <v>7</v>
      </c>
      <c r="AO3" s="8" t="s">
        <v>7</v>
      </c>
      <c r="AP3" s="9" t="s">
        <v>8</v>
      </c>
      <c r="AQ3" s="10" t="s">
        <v>9</v>
      </c>
      <c r="AR3" s="11"/>
      <c r="AS3" s="82" t="s">
        <v>7</v>
      </c>
      <c r="AT3" s="82" t="s">
        <v>8</v>
      </c>
      <c r="AU3" s="91" t="s">
        <v>9</v>
      </c>
      <c r="AV3" s="94"/>
    </row>
    <row r="4" spans="1:48" ht="12">
      <c r="A4" s="18"/>
      <c r="B4" s="24"/>
      <c r="C4" s="25"/>
      <c r="D4" s="26"/>
      <c r="E4" s="27"/>
      <c r="F4" s="28"/>
      <c r="G4" s="25"/>
      <c r="H4" s="29"/>
      <c r="I4" s="27"/>
      <c r="J4" s="24"/>
      <c r="K4" s="25"/>
      <c r="L4" s="26"/>
      <c r="M4" s="27"/>
      <c r="N4" s="30"/>
      <c r="O4" s="25"/>
      <c r="P4" s="31"/>
      <c r="Q4" s="24"/>
      <c r="R4" s="25"/>
      <c r="S4" s="26"/>
      <c r="T4" s="27"/>
      <c r="U4" s="28"/>
      <c r="V4" s="25"/>
      <c r="W4" s="29"/>
      <c r="X4" s="27"/>
      <c r="Y4" s="27"/>
      <c r="Z4" s="28"/>
      <c r="AA4" s="25"/>
      <c r="AB4" s="29"/>
      <c r="AC4" s="27"/>
      <c r="AD4" s="30"/>
      <c r="AE4" s="25"/>
      <c r="AF4" s="31"/>
      <c r="AG4" s="27"/>
      <c r="AH4" s="28"/>
      <c r="AI4" s="25"/>
      <c r="AJ4" s="31"/>
      <c r="AK4" s="27"/>
      <c r="AL4" s="25"/>
      <c r="AM4" s="29"/>
      <c r="AN4" s="27"/>
      <c r="AO4" s="24"/>
      <c r="AP4" s="25"/>
      <c r="AQ4" s="26"/>
      <c r="AR4" s="27"/>
      <c r="AS4" s="33"/>
      <c r="AT4" s="33"/>
      <c r="AU4" s="34"/>
      <c r="AV4" s="94"/>
    </row>
    <row r="5" spans="1:48" ht="12">
      <c r="A5" s="19" t="s">
        <v>1</v>
      </c>
      <c r="B5" s="32"/>
      <c r="C5" s="33"/>
      <c r="D5" s="34"/>
      <c r="E5" s="35"/>
      <c r="F5" s="36"/>
      <c r="G5" s="37"/>
      <c r="H5" s="38"/>
      <c r="I5" s="39"/>
      <c r="J5" s="40"/>
      <c r="K5" s="37"/>
      <c r="L5" s="41"/>
      <c r="M5" s="39"/>
      <c r="N5" s="42"/>
      <c r="O5" s="37"/>
      <c r="P5" s="43"/>
      <c r="Q5" s="40"/>
      <c r="R5" s="37"/>
      <c r="S5" s="41"/>
      <c r="T5" s="39"/>
      <c r="U5" s="36"/>
      <c r="V5" s="37"/>
      <c r="W5" s="38"/>
      <c r="X5" s="39"/>
      <c r="Y5" s="39"/>
      <c r="Z5" s="36"/>
      <c r="AA5" s="37"/>
      <c r="AB5" s="38"/>
      <c r="AC5" s="39"/>
      <c r="AD5" s="42"/>
      <c r="AE5" s="37"/>
      <c r="AF5" s="43"/>
      <c r="AG5" s="39"/>
      <c r="AH5" s="36"/>
      <c r="AI5" s="37"/>
      <c r="AJ5" s="43"/>
      <c r="AK5" s="39"/>
      <c r="AL5" s="37"/>
      <c r="AM5" s="38"/>
      <c r="AN5" s="39"/>
      <c r="AO5" s="40"/>
      <c r="AP5" s="37"/>
      <c r="AQ5" s="41"/>
      <c r="AR5" s="39"/>
      <c r="AS5" s="37"/>
      <c r="AT5" s="37"/>
      <c r="AU5" s="41"/>
      <c r="AV5" s="94"/>
    </row>
    <row r="6" spans="1:48" ht="12">
      <c r="A6" s="19" t="s">
        <v>21</v>
      </c>
      <c r="B6" s="32"/>
      <c r="C6" s="33"/>
      <c r="D6" s="34"/>
      <c r="E6" s="35"/>
      <c r="F6" s="36"/>
      <c r="G6" s="37"/>
      <c r="H6" s="38"/>
      <c r="I6" s="39"/>
      <c r="J6" s="40"/>
      <c r="K6" s="37"/>
      <c r="L6" s="41"/>
      <c r="M6" s="39"/>
      <c r="N6" s="42"/>
      <c r="O6" s="37"/>
      <c r="P6" s="43"/>
      <c r="Q6" s="40"/>
      <c r="R6" s="37"/>
      <c r="S6" s="41"/>
      <c r="T6" s="39"/>
      <c r="U6" s="36"/>
      <c r="V6" s="37"/>
      <c r="W6" s="38"/>
      <c r="X6" s="39"/>
      <c r="Y6" s="39"/>
      <c r="Z6" s="36"/>
      <c r="AA6" s="37"/>
      <c r="AB6" s="38"/>
      <c r="AC6" s="39"/>
      <c r="AD6" s="42"/>
      <c r="AE6" s="37"/>
      <c r="AF6" s="43"/>
      <c r="AG6" s="39"/>
      <c r="AH6" s="36"/>
      <c r="AI6" s="37"/>
      <c r="AJ6" s="43"/>
      <c r="AK6" s="39"/>
      <c r="AL6" s="37"/>
      <c r="AM6" s="38"/>
      <c r="AN6" s="39"/>
      <c r="AO6" s="40"/>
      <c r="AP6" s="37"/>
      <c r="AQ6" s="41"/>
      <c r="AR6" s="39"/>
      <c r="AS6" s="37"/>
      <c r="AT6" s="37"/>
      <c r="AU6" s="41"/>
      <c r="AV6" s="94"/>
    </row>
    <row r="7" spans="1:48" ht="12">
      <c r="A7" s="19" t="s">
        <v>22</v>
      </c>
      <c r="B7" s="44">
        <v>260813</v>
      </c>
      <c r="C7" s="44">
        <v>292122</v>
      </c>
      <c r="D7" s="45">
        <v>112.00438628442602</v>
      </c>
      <c r="E7" s="46">
        <v>31309</v>
      </c>
      <c r="F7" s="36">
        <v>127598</v>
      </c>
      <c r="G7" s="37">
        <v>148305</v>
      </c>
      <c r="H7" s="47">
        <v>116.22831078857034</v>
      </c>
      <c r="I7" s="46">
        <v>20707</v>
      </c>
      <c r="J7" s="40">
        <v>8326</v>
      </c>
      <c r="K7" s="37">
        <v>8750</v>
      </c>
      <c r="L7" s="45">
        <v>105.09248138361758</v>
      </c>
      <c r="M7" s="46">
        <v>424</v>
      </c>
      <c r="N7" s="42">
        <v>7238</v>
      </c>
      <c r="O7" s="37">
        <v>8544</v>
      </c>
      <c r="P7" s="48">
        <v>118.04365846919038</v>
      </c>
      <c r="Q7" s="40">
        <v>4320</v>
      </c>
      <c r="R7" s="37">
        <v>5060</v>
      </c>
      <c r="S7" s="45">
        <v>117.12962962962963</v>
      </c>
      <c r="T7" s="46">
        <v>740</v>
      </c>
      <c r="U7" s="36">
        <v>3142</v>
      </c>
      <c r="V7" s="37">
        <v>5700</v>
      </c>
      <c r="W7" s="47">
        <v>181.413112667091</v>
      </c>
      <c r="X7" s="46">
        <v>2558</v>
      </c>
      <c r="Y7" s="46" t="e">
        <v>#REF!</v>
      </c>
      <c r="Z7" s="36">
        <v>14405</v>
      </c>
      <c r="AA7" s="37">
        <v>16250</v>
      </c>
      <c r="AB7" s="47">
        <v>112.8080527594585</v>
      </c>
      <c r="AC7" s="46">
        <v>1845</v>
      </c>
      <c r="AD7" s="42">
        <v>20523</v>
      </c>
      <c r="AE7" s="37">
        <v>30450</v>
      </c>
      <c r="AF7" s="48">
        <v>148.37012132729132</v>
      </c>
      <c r="AG7" s="48">
        <v>0.48725819811918325</v>
      </c>
      <c r="AH7" s="48">
        <v>15397</v>
      </c>
      <c r="AI7" s="48">
        <v>18350</v>
      </c>
      <c r="AJ7" s="48">
        <v>119.1790608560109</v>
      </c>
      <c r="AK7" s="46">
        <v>3456</v>
      </c>
      <c r="AL7" s="37">
        <v>5063</v>
      </c>
      <c r="AM7" s="47">
        <v>146.49884259259258</v>
      </c>
      <c r="AN7" s="46">
        <v>31985</v>
      </c>
      <c r="AO7" s="40">
        <v>25130</v>
      </c>
      <c r="AP7" s="37">
        <v>15750</v>
      </c>
      <c r="AQ7" s="45">
        <v>49.241832108801</v>
      </c>
      <c r="AR7" s="46">
        <v>-9380</v>
      </c>
      <c r="AS7" s="37">
        <v>24423</v>
      </c>
      <c r="AT7" s="37">
        <v>29900</v>
      </c>
      <c r="AU7" s="45">
        <v>122.42558244277934</v>
      </c>
      <c r="AV7" s="95"/>
    </row>
    <row r="8" spans="1:48" ht="12">
      <c r="A8" s="19" t="s">
        <v>92</v>
      </c>
      <c r="B8" s="44">
        <v>21868</v>
      </c>
      <c r="C8" s="44">
        <v>28228</v>
      </c>
      <c r="D8" s="45">
        <v>129.08359246387414</v>
      </c>
      <c r="E8" s="46">
        <v>6360</v>
      </c>
      <c r="F8" s="36">
        <v>15693</v>
      </c>
      <c r="G8" s="37">
        <v>21231</v>
      </c>
      <c r="H8" s="47">
        <v>135.28961957560696</v>
      </c>
      <c r="I8" s="46">
        <v>5538</v>
      </c>
      <c r="J8" s="40">
        <v>129</v>
      </c>
      <c r="K8" s="37">
        <v>250</v>
      </c>
      <c r="L8" s="45">
        <v>193.7984496124031</v>
      </c>
      <c r="M8" s="46">
        <v>121</v>
      </c>
      <c r="N8" s="42">
        <v>30</v>
      </c>
      <c r="O8" s="37">
        <v>63</v>
      </c>
      <c r="P8" s="48">
        <v>210</v>
      </c>
      <c r="Q8" s="40">
        <v>117</v>
      </c>
      <c r="R8" s="37">
        <v>529</v>
      </c>
      <c r="S8" s="45">
        <v>452.13675213675214</v>
      </c>
      <c r="T8" s="46">
        <v>412</v>
      </c>
      <c r="U8" s="36">
        <v>15</v>
      </c>
      <c r="V8" s="37">
        <v>10</v>
      </c>
      <c r="W8" s="47">
        <v>66.66666666666666</v>
      </c>
      <c r="X8" s="46">
        <v>-5</v>
      </c>
      <c r="Y8" s="46" t="e">
        <v>#REF!</v>
      </c>
      <c r="Z8" s="36">
        <v>2323</v>
      </c>
      <c r="AA8" s="37">
        <v>1900</v>
      </c>
      <c r="AB8" s="47">
        <v>81.79078777442962</v>
      </c>
      <c r="AC8" s="46">
        <v>-423</v>
      </c>
      <c r="AD8" s="42">
        <v>85</v>
      </c>
      <c r="AE8" s="37">
        <v>315</v>
      </c>
      <c r="AF8" s="48">
        <v>370.5882352941177</v>
      </c>
      <c r="AG8" s="46">
        <v>230</v>
      </c>
      <c r="AH8" s="36">
        <v>300</v>
      </c>
      <c r="AI8" s="37">
        <v>358</v>
      </c>
      <c r="AJ8" s="48">
        <v>119.33333333333334</v>
      </c>
      <c r="AK8" s="46">
        <v>239</v>
      </c>
      <c r="AL8" s="37">
        <v>42</v>
      </c>
      <c r="AM8" s="47">
        <v>17.573221757322173</v>
      </c>
      <c r="AN8" s="46">
        <v>873</v>
      </c>
      <c r="AO8" s="40">
        <v>2406</v>
      </c>
      <c r="AP8" s="37">
        <v>380</v>
      </c>
      <c r="AQ8" s="45">
        <v>43.52806414662085</v>
      </c>
      <c r="AR8" s="46">
        <v>-2026</v>
      </c>
      <c r="AS8" s="37">
        <v>2064</v>
      </c>
      <c r="AT8" s="37">
        <v>3150</v>
      </c>
      <c r="AU8" s="45">
        <v>152.61627906976744</v>
      </c>
      <c r="AV8" s="95"/>
    </row>
    <row r="9" spans="1:48" ht="12">
      <c r="A9" s="19" t="s">
        <v>93</v>
      </c>
      <c r="B9" s="44">
        <v>9642</v>
      </c>
      <c r="C9" s="44">
        <v>3581</v>
      </c>
      <c r="D9" s="45">
        <v>37.139597593860195</v>
      </c>
      <c r="E9" s="46">
        <v>-6061</v>
      </c>
      <c r="F9" s="36">
        <v>6014</v>
      </c>
      <c r="G9" s="37">
        <v>3450</v>
      </c>
      <c r="H9" s="47">
        <v>57.366145660126364</v>
      </c>
      <c r="I9" s="46">
        <v>-2564</v>
      </c>
      <c r="J9" s="40">
        <v>46</v>
      </c>
      <c r="K9" s="37"/>
      <c r="L9" s="45"/>
      <c r="M9" s="46">
        <v>-46</v>
      </c>
      <c r="N9" s="42">
        <v>19</v>
      </c>
      <c r="O9" s="37"/>
      <c r="P9" s="48">
        <v>0</v>
      </c>
      <c r="Q9" s="40">
        <v>224</v>
      </c>
      <c r="R9" s="37">
        <v>17</v>
      </c>
      <c r="S9" s="45">
        <v>7.5892857142857135</v>
      </c>
      <c r="T9" s="46">
        <v>-207</v>
      </c>
      <c r="U9" s="36">
        <v>106</v>
      </c>
      <c r="V9" s="37">
        <v>12</v>
      </c>
      <c r="W9" s="47">
        <v>11.320754716981133</v>
      </c>
      <c r="X9" s="46">
        <v>-94</v>
      </c>
      <c r="Y9" s="46" t="e">
        <v>#REF!</v>
      </c>
      <c r="Z9" s="36">
        <v>94</v>
      </c>
      <c r="AA9" s="37"/>
      <c r="AB9" s="47">
        <v>0</v>
      </c>
      <c r="AC9" s="46">
        <v>-94</v>
      </c>
      <c r="AD9" s="42">
        <v>2222</v>
      </c>
      <c r="AE9" s="37">
        <v>0</v>
      </c>
      <c r="AF9" s="48">
        <v>0</v>
      </c>
      <c r="AG9" s="46">
        <v>-2222</v>
      </c>
      <c r="AH9" s="36">
        <v>386</v>
      </c>
      <c r="AI9" s="37">
        <v>2</v>
      </c>
      <c r="AJ9" s="48">
        <v>0.5181347150259068</v>
      </c>
      <c r="AK9" s="46">
        <v>161</v>
      </c>
      <c r="AL9" s="37">
        <v>100</v>
      </c>
      <c r="AM9" s="47">
        <v>62.11180124223602</v>
      </c>
      <c r="AN9" s="46">
        <v>98</v>
      </c>
      <c r="AO9" s="40">
        <v>2788</v>
      </c>
      <c r="AP9" s="37">
        <v>0</v>
      </c>
      <c r="AQ9" s="45">
        <v>0</v>
      </c>
      <c r="AR9" s="46">
        <v>-2788</v>
      </c>
      <c r="AS9" s="37">
        <v>272</v>
      </c>
      <c r="AT9" s="37"/>
      <c r="AU9" s="45">
        <v>0</v>
      </c>
      <c r="AV9" s="95"/>
    </row>
    <row r="10" spans="1:48" ht="12">
      <c r="A10" s="19" t="s">
        <v>23</v>
      </c>
      <c r="B10" s="44">
        <v>48460</v>
      </c>
      <c r="C10" s="44">
        <v>43215</v>
      </c>
      <c r="D10" s="45">
        <v>89.17664052827074</v>
      </c>
      <c r="E10" s="46">
        <v>-5245</v>
      </c>
      <c r="F10" s="36">
        <v>39767</v>
      </c>
      <c r="G10" s="37">
        <v>38873</v>
      </c>
      <c r="H10" s="47">
        <v>97.75190484572636</v>
      </c>
      <c r="I10" s="46">
        <v>-894</v>
      </c>
      <c r="J10" s="40">
        <v>171</v>
      </c>
      <c r="K10" s="37"/>
      <c r="L10" s="45"/>
      <c r="M10" s="46">
        <v>-171</v>
      </c>
      <c r="N10" s="42">
        <v>25</v>
      </c>
      <c r="O10" s="37">
        <v>72</v>
      </c>
      <c r="P10" s="45">
        <v>288</v>
      </c>
      <c r="Q10" s="40">
        <v>486</v>
      </c>
      <c r="R10" s="37">
        <v>360</v>
      </c>
      <c r="S10" s="45">
        <v>74.07407407407408</v>
      </c>
      <c r="T10" s="46">
        <v>-126</v>
      </c>
      <c r="U10" s="36">
        <v>1169</v>
      </c>
      <c r="V10" s="37">
        <v>1080</v>
      </c>
      <c r="W10" s="47">
        <v>92.38665526090676</v>
      </c>
      <c r="X10" s="46">
        <v>-89</v>
      </c>
      <c r="Y10" s="46" t="e">
        <v>#REF!</v>
      </c>
      <c r="Z10" s="36">
        <v>81</v>
      </c>
      <c r="AA10" s="37">
        <v>130</v>
      </c>
      <c r="AB10" s="47">
        <v>160.49382716049382</v>
      </c>
      <c r="AC10" s="46">
        <v>49</v>
      </c>
      <c r="AD10" s="42">
        <v>179</v>
      </c>
      <c r="AE10" s="37">
        <v>340</v>
      </c>
      <c r="AF10" s="48">
        <v>189.9441340782123</v>
      </c>
      <c r="AG10" s="46">
        <v>161</v>
      </c>
      <c r="AH10" s="36">
        <v>4</v>
      </c>
      <c r="AI10" s="37">
        <v>10</v>
      </c>
      <c r="AJ10" s="48">
        <v>250</v>
      </c>
      <c r="AK10" s="46">
        <v>4</v>
      </c>
      <c r="AL10" s="37"/>
      <c r="AM10" s="47"/>
      <c r="AN10" s="46">
        <v>953</v>
      </c>
      <c r="AO10" s="40">
        <v>65</v>
      </c>
      <c r="AP10" s="37">
        <v>750</v>
      </c>
      <c r="AQ10" s="45">
        <v>78.69884575026232</v>
      </c>
      <c r="AR10" s="46">
        <v>685</v>
      </c>
      <c r="AS10" s="37">
        <v>5621</v>
      </c>
      <c r="AT10" s="37">
        <v>1600</v>
      </c>
      <c r="AU10" s="45">
        <v>28.464685998932577</v>
      </c>
      <c r="AV10" s="95"/>
    </row>
    <row r="11" spans="1:48" ht="12">
      <c r="A11" s="19" t="s">
        <v>24</v>
      </c>
      <c r="B11" s="44">
        <v>2449</v>
      </c>
      <c r="C11" s="44">
        <v>2487</v>
      </c>
      <c r="D11" s="45">
        <v>101.55165373621887</v>
      </c>
      <c r="E11" s="46">
        <v>38</v>
      </c>
      <c r="F11" s="36">
        <v>2449</v>
      </c>
      <c r="G11" s="37">
        <v>2487</v>
      </c>
      <c r="H11" s="47">
        <v>101.55165373621887</v>
      </c>
      <c r="I11" s="46">
        <v>38</v>
      </c>
      <c r="J11" s="40"/>
      <c r="K11" s="37"/>
      <c r="L11" s="45"/>
      <c r="M11" s="46">
        <v>0</v>
      </c>
      <c r="N11" s="42"/>
      <c r="O11" s="37"/>
      <c r="P11" s="48"/>
      <c r="Q11" s="40"/>
      <c r="R11" s="37"/>
      <c r="S11" s="45"/>
      <c r="T11" s="46">
        <v>0</v>
      </c>
      <c r="U11" s="36"/>
      <c r="V11" s="37"/>
      <c r="W11" s="47"/>
      <c r="X11" s="46">
        <v>0</v>
      </c>
      <c r="Y11" s="46" t="e">
        <v>#REF!</v>
      </c>
      <c r="Z11" s="36"/>
      <c r="AA11" s="37"/>
      <c r="AB11" s="47"/>
      <c r="AC11" s="46">
        <v>0</v>
      </c>
      <c r="AD11" s="42">
        <v>0</v>
      </c>
      <c r="AE11" s="37">
        <v>0</v>
      </c>
      <c r="AF11" s="48"/>
      <c r="AG11" s="46">
        <v>0</v>
      </c>
      <c r="AH11" s="36">
        <v>0</v>
      </c>
      <c r="AI11" s="37">
        <v>0</v>
      </c>
      <c r="AJ11" s="48"/>
      <c r="AK11" s="46"/>
      <c r="AL11" s="37"/>
      <c r="AM11" s="47"/>
      <c r="AN11" s="46"/>
      <c r="AO11" s="40"/>
      <c r="AP11" s="37"/>
      <c r="AQ11" s="45"/>
      <c r="AR11" s="46">
        <v>0</v>
      </c>
      <c r="AS11" s="37"/>
      <c r="AT11" s="37"/>
      <c r="AU11" s="45"/>
      <c r="AV11" s="95"/>
    </row>
    <row r="12" spans="1:48" ht="12">
      <c r="A12" s="19" t="s">
        <v>25</v>
      </c>
      <c r="B12" s="44">
        <v>389</v>
      </c>
      <c r="C12" s="44">
        <v>390</v>
      </c>
      <c r="D12" s="45">
        <v>100.25706940874035</v>
      </c>
      <c r="E12" s="46">
        <v>1</v>
      </c>
      <c r="F12" s="36">
        <v>389</v>
      </c>
      <c r="G12" s="37">
        <v>390</v>
      </c>
      <c r="H12" s="47">
        <v>100.25706940874035</v>
      </c>
      <c r="I12" s="46">
        <v>1</v>
      </c>
      <c r="J12" s="40"/>
      <c r="K12" s="37"/>
      <c r="L12" s="45"/>
      <c r="M12" s="46">
        <v>0</v>
      </c>
      <c r="N12" s="42"/>
      <c r="O12" s="37"/>
      <c r="P12" s="48"/>
      <c r="Q12" s="40"/>
      <c r="R12" s="37"/>
      <c r="S12" s="45"/>
      <c r="T12" s="46">
        <v>0</v>
      </c>
      <c r="U12" s="36"/>
      <c r="V12" s="37"/>
      <c r="W12" s="47"/>
      <c r="X12" s="46">
        <v>0</v>
      </c>
      <c r="Y12" s="46" t="e">
        <v>#REF!</v>
      </c>
      <c r="Z12" s="36"/>
      <c r="AA12" s="37"/>
      <c r="AB12" s="47"/>
      <c r="AC12" s="46">
        <v>0</v>
      </c>
      <c r="AD12" s="42"/>
      <c r="AE12" s="37"/>
      <c r="AF12" s="48"/>
      <c r="AG12" s="46">
        <v>0</v>
      </c>
      <c r="AH12" s="36"/>
      <c r="AI12" s="37"/>
      <c r="AJ12" s="48"/>
      <c r="AK12" s="46"/>
      <c r="AL12" s="37"/>
      <c r="AM12" s="47"/>
      <c r="AN12" s="46"/>
      <c r="AO12" s="40"/>
      <c r="AP12" s="37"/>
      <c r="AQ12" s="45"/>
      <c r="AR12" s="46">
        <v>0</v>
      </c>
      <c r="AS12" s="37"/>
      <c r="AT12" s="37"/>
      <c r="AU12" s="45"/>
      <c r="AV12" s="95"/>
    </row>
    <row r="13" spans="1:48" ht="12">
      <c r="A13" s="19" t="s">
        <v>26</v>
      </c>
      <c r="B13" s="44">
        <v>10212</v>
      </c>
      <c r="C13" s="44">
        <v>9170</v>
      </c>
      <c r="D13" s="45">
        <v>89.79631805718762</v>
      </c>
      <c r="E13" s="46">
        <v>-1042</v>
      </c>
      <c r="F13" s="36">
        <v>2879</v>
      </c>
      <c r="G13" s="37">
        <v>3700</v>
      </c>
      <c r="H13" s="47">
        <v>128.51684612712748</v>
      </c>
      <c r="I13" s="46">
        <v>821</v>
      </c>
      <c r="J13" s="40">
        <v>3718</v>
      </c>
      <c r="K13" s="37">
        <v>2050</v>
      </c>
      <c r="L13" s="45">
        <v>55.137170521785904</v>
      </c>
      <c r="M13" s="46">
        <v>-1668</v>
      </c>
      <c r="N13" s="42">
        <v>169</v>
      </c>
      <c r="O13" s="37">
        <v>200</v>
      </c>
      <c r="P13" s="48">
        <v>118.34319526627219</v>
      </c>
      <c r="Q13" s="40">
        <v>660</v>
      </c>
      <c r="R13" s="37">
        <v>660</v>
      </c>
      <c r="S13" s="45">
        <v>100</v>
      </c>
      <c r="T13" s="46">
        <v>0</v>
      </c>
      <c r="U13" s="36">
        <v>11</v>
      </c>
      <c r="V13" s="37">
        <v>15</v>
      </c>
      <c r="W13" s="47">
        <v>136.36363636363635</v>
      </c>
      <c r="X13" s="46">
        <v>4</v>
      </c>
      <c r="Y13" s="46" t="e">
        <v>#REF!</v>
      </c>
      <c r="Z13" s="36">
        <v>740</v>
      </c>
      <c r="AA13" s="37">
        <v>800</v>
      </c>
      <c r="AB13" s="47">
        <v>108.10810810810811</v>
      </c>
      <c r="AC13" s="46">
        <v>60</v>
      </c>
      <c r="AD13" s="42">
        <v>399</v>
      </c>
      <c r="AE13" s="37">
        <v>400</v>
      </c>
      <c r="AF13" s="48">
        <v>100.25062656641603</v>
      </c>
      <c r="AG13" s="46">
        <v>1</v>
      </c>
      <c r="AH13" s="36">
        <v>188</v>
      </c>
      <c r="AI13" s="37">
        <v>220</v>
      </c>
      <c r="AJ13" s="48">
        <v>117.02127659574468</v>
      </c>
      <c r="AK13" s="46">
        <v>22</v>
      </c>
      <c r="AL13" s="37">
        <v>25</v>
      </c>
      <c r="AM13" s="47">
        <v>113.63636363636364</v>
      </c>
      <c r="AN13" s="46">
        <v>934</v>
      </c>
      <c r="AO13" s="40">
        <v>1062</v>
      </c>
      <c r="AP13" s="37">
        <v>600</v>
      </c>
      <c r="AQ13" s="45">
        <v>64.23982869379014</v>
      </c>
      <c r="AR13" s="46">
        <v>-462</v>
      </c>
      <c r="AS13" s="37">
        <v>492</v>
      </c>
      <c r="AT13" s="37">
        <v>500</v>
      </c>
      <c r="AU13" s="45">
        <v>101.62601626016261</v>
      </c>
      <c r="AV13" s="95"/>
    </row>
    <row r="14" spans="1:48" ht="12">
      <c r="A14" s="19" t="s">
        <v>33</v>
      </c>
      <c r="B14" s="44">
        <v>17877</v>
      </c>
      <c r="C14" s="44">
        <v>22640</v>
      </c>
      <c r="D14" s="45">
        <v>126.64317279185546</v>
      </c>
      <c r="E14" s="46">
        <v>4763</v>
      </c>
      <c r="F14" s="36">
        <v>16620</v>
      </c>
      <c r="G14" s="37">
        <v>22500</v>
      </c>
      <c r="H14" s="47">
        <v>135.37906137184115</v>
      </c>
      <c r="I14" s="46">
        <v>5880</v>
      </c>
      <c r="J14" s="40">
        <v>899</v>
      </c>
      <c r="K14" s="37">
        <v>0</v>
      </c>
      <c r="L14" s="45">
        <v>0</v>
      </c>
      <c r="M14" s="46">
        <v>-899</v>
      </c>
      <c r="N14" s="42"/>
      <c r="O14" s="37"/>
      <c r="P14" s="48"/>
      <c r="Q14" s="40"/>
      <c r="R14" s="37"/>
      <c r="S14" s="45"/>
      <c r="T14" s="46">
        <v>0</v>
      </c>
      <c r="U14" s="36"/>
      <c r="V14" s="37"/>
      <c r="W14" s="47"/>
      <c r="X14" s="46">
        <v>0</v>
      </c>
      <c r="Y14" s="46" t="e">
        <v>#REF!</v>
      </c>
      <c r="Z14" s="36">
        <v>0</v>
      </c>
      <c r="AA14" s="37">
        <v>0</v>
      </c>
      <c r="AB14" s="47"/>
      <c r="AC14" s="46">
        <v>0</v>
      </c>
      <c r="AD14" s="42">
        <v>0</v>
      </c>
      <c r="AE14" s="37">
        <v>0</v>
      </c>
      <c r="AF14" s="48"/>
      <c r="AG14" s="46">
        <v>0</v>
      </c>
      <c r="AH14" s="36"/>
      <c r="AI14" s="37"/>
      <c r="AJ14" s="48"/>
      <c r="AK14" s="46">
        <v>219</v>
      </c>
      <c r="AL14" s="37">
        <v>0</v>
      </c>
      <c r="AM14" s="47">
        <v>0</v>
      </c>
      <c r="AN14" s="46"/>
      <c r="AO14" s="40"/>
      <c r="AP14" s="37"/>
      <c r="AQ14" s="45"/>
      <c r="AR14" s="46">
        <v>0</v>
      </c>
      <c r="AS14" s="37">
        <v>139</v>
      </c>
      <c r="AT14" s="37">
        <v>140</v>
      </c>
      <c r="AU14" s="45">
        <v>100.71942446043165</v>
      </c>
      <c r="AV14" s="95"/>
    </row>
    <row r="15" spans="1:48" ht="12">
      <c r="A15" s="19" t="s">
        <v>55</v>
      </c>
      <c r="B15" s="44">
        <v>119623</v>
      </c>
      <c r="C15" s="44">
        <v>128645</v>
      </c>
      <c r="D15" s="45">
        <v>107.5420278708944</v>
      </c>
      <c r="E15" s="46">
        <v>9022</v>
      </c>
      <c r="F15" s="36">
        <v>82372</v>
      </c>
      <c r="G15" s="37">
        <v>90528</v>
      </c>
      <c r="H15" s="47">
        <v>109.90142281357743</v>
      </c>
      <c r="I15" s="46">
        <v>8156</v>
      </c>
      <c r="J15" s="40">
        <v>926</v>
      </c>
      <c r="K15" s="37">
        <v>1000</v>
      </c>
      <c r="L15" s="45">
        <v>107.9913606911447</v>
      </c>
      <c r="M15" s="46">
        <v>74</v>
      </c>
      <c r="N15" s="42">
        <v>1026</v>
      </c>
      <c r="O15" s="37">
        <v>1260</v>
      </c>
      <c r="P15" s="48">
        <v>122.80701754385966</v>
      </c>
      <c r="Q15" s="40">
        <v>1082</v>
      </c>
      <c r="R15" s="37">
        <v>1082</v>
      </c>
      <c r="S15" s="45">
        <v>100</v>
      </c>
      <c r="T15" s="46">
        <v>0</v>
      </c>
      <c r="U15" s="36">
        <v>3372</v>
      </c>
      <c r="V15" s="37">
        <v>3665</v>
      </c>
      <c r="W15" s="47">
        <v>108.68920521945434</v>
      </c>
      <c r="X15" s="46">
        <v>293</v>
      </c>
      <c r="Y15" s="46" t="e">
        <v>#REF!</v>
      </c>
      <c r="Z15" s="36">
        <v>3963</v>
      </c>
      <c r="AA15" s="37">
        <v>4200</v>
      </c>
      <c r="AB15" s="47">
        <v>105.98031794095381</v>
      </c>
      <c r="AC15" s="46">
        <v>237</v>
      </c>
      <c r="AD15" s="42">
        <v>4239</v>
      </c>
      <c r="AE15" s="37">
        <v>2930</v>
      </c>
      <c r="AF15" s="48">
        <v>69.12007548950224</v>
      </c>
      <c r="AG15" s="46">
        <v>-1309</v>
      </c>
      <c r="AH15" s="36">
        <v>596</v>
      </c>
      <c r="AI15" s="37">
        <v>600</v>
      </c>
      <c r="AJ15" s="48">
        <v>100.67114093959732</v>
      </c>
      <c r="AK15" s="46">
        <v>872</v>
      </c>
      <c r="AL15" s="37">
        <v>980</v>
      </c>
      <c r="AM15" s="47">
        <v>112.38532110091744</v>
      </c>
      <c r="AN15" s="46">
        <v>8901</v>
      </c>
      <c r="AO15" s="40">
        <v>13466</v>
      </c>
      <c r="AP15" s="37">
        <v>10000</v>
      </c>
      <c r="AQ15" s="45">
        <v>112.34692731153804</v>
      </c>
      <c r="AR15" s="46">
        <v>-3466</v>
      </c>
      <c r="AS15" s="37">
        <v>12274</v>
      </c>
      <c r="AT15" s="37">
        <v>12400</v>
      </c>
      <c r="AU15" s="45">
        <v>101.02656020857097</v>
      </c>
      <c r="AV15" s="95"/>
    </row>
    <row r="16" spans="1:48" ht="12">
      <c r="A16" s="19" t="s">
        <v>56</v>
      </c>
      <c r="B16" s="44">
        <v>107580</v>
      </c>
      <c r="C16" s="44">
        <v>119666</v>
      </c>
      <c r="D16" s="45">
        <v>111.2344301914854</v>
      </c>
      <c r="E16" s="46">
        <v>12086</v>
      </c>
      <c r="F16" s="36">
        <v>68543</v>
      </c>
      <c r="G16" s="37">
        <v>75506</v>
      </c>
      <c r="H16" s="47">
        <v>110.15858658068657</v>
      </c>
      <c r="I16" s="46">
        <v>6963</v>
      </c>
      <c r="J16" s="40">
        <v>5324</v>
      </c>
      <c r="K16" s="37">
        <v>6760</v>
      </c>
      <c r="L16" s="45">
        <v>126.97220135236664</v>
      </c>
      <c r="M16" s="46">
        <v>1436</v>
      </c>
      <c r="N16" s="42">
        <v>3219</v>
      </c>
      <c r="O16" s="37">
        <v>4000</v>
      </c>
      <c r="P16" s="48">
        <v>124.26219322771045</v>
      </c>
      <c r="Q16" s="40">
        <v>1808</v>
      </c>
      <c r="R16" s="37">
        <v>1808</v>
      </c>
      <c r="S16" s="45">
        <v>100</v>
      </c>
      <c r="T16" s="46">
        <v>0</v>
      </c>
      <c r="U16" s="36">
        <v>1195</v>
      </c>
      <c r="V16" s="37">
        <v>2000</v>
      </c>
      <c r="W16" s="47">
        <v>167.36401673640165</v>
      </c>
      <c r="X16" s="46">
        <v>805</v>
      </c>
      <c r="Y16" s="46" t="e">
        <v>#REF!</v>
      </c>
      <c r="Z16" s="36">
        <v>10299</v>
      </c>
      <c r="AA16" s="37">
        <v>10400</v>
      </c>
      <c r="AB16" s="47">
        <v>100.9806777357025</v>
      </c>
      <c r="AC16" s="46">
        <v>101</v>
      </c>
      <c r="AD16" s="42">
        <v>2379</v>
      </c>
      <c r="AE16" s="37">
        <v>2500</v>
      </c>
      <c r="AF16" s="48">
        <v>105.08617065994115</v>
      </c>
      <c r="AG16" s="46">
        <v>121</v>
      </c>
      <c r="AH16" s="36">
        <v>6741</v>
      </c>
      <c r="AI16" s="37">
        <v>7335</v>
      </c>
      <c r="AJ16" s="48">
        <v>108.81174899866488</v>
      </c>
      <c r="AK16" s="46">
        <v>1265</v>
      </c>
      <c r="AL16" s="37">
        <v>1557</v>
      </c>
      <c r="AM16" s="47">
        <v>123.08300395256917</v>
      </c>
      <c r="AN16" s="46">
        <v>4022</v>
      </c>
      <c r="AO16" s="40">
        <v>2303</v>
      </c>
      <c r="AP16" s="37">
        <v>5000</v>
      </c>
      <c r="AQ16" s="45">
        <v>124.31626056688214</v>
      </c>
      <c r="AR16" s="46">
        <v>2697</v>
      </c>
      <c r="AS16" s="37">
        <v>2785</v>
      </c>
      <c r="AT16" s="37">
        <v>2800</v>
      </c>
      <c r="AU16" s="45">
        <v>100.53859964093357</v>
      </c>
      <c r="AV16" s="95"/>
    </row>
    <row r="17" spans="1:48" ht="12">
      <c r="A17" s="19" t="s">
        <v>57</v>
      </c>
      <c r="B17" s="44">
        <v>20898</v>
      </c>
      <c r="C17" s="44">
        <v>23098</v>
      </c>
      <c r="D17" s="45">
        <v>110.5273231888219</v>
      </c>
      <c r="E17" s="46">
        <v>2200</v>
      </c>
      <c r="F17" s="36">
        <v>19338</v>
      </c>
      <c r="G17" s="37">
        <v>20500</v>
      </c>
      <c r="H17" s="47">
        <v>106.00889440479884</v>
      </c>
      <c r="I17" s="46">
        <v>1162</v>
      </c>
      <c r="J17" s="40"/>
      <c r="K17" s="37"/>
      <c r="L17" s="45"/>
      <c r="M17" s="46">
        <v>0</v>
      </c>
      <c r="N17" s="42"/>
      <c r="O17" s="37"/>
      <c r="P17" s="48"/>
      <c r="Q17" s="40"/>
      <c r="R17" s="37"/>
      <c r="S17" s="45"/>
      <c r="T17" s="46">
        <v>0</v>
      </c>
      <c r="U17" s="36">
        <v>87</v>
      </c>
      <c r="V17" s="37">
        <v>98</v>
      </c>
      <c r="W17" s="47">
        <v>112.64367816091954</v>
      </c>
      <c r="X17" s="46">
        <v>11</v>
      </c>
      <c r="Y17" s="46" t="e">
        <v>#REF!</v>
      </c>
      <c r="Z17" s="36"/>
      <c r="AA17" s="37"/>
      <c r="AB17" s="47"/>
      <c r="AC17" s="46">
        <v>0</v>
      </c>
      <c r="AD17" s="42">
        <v>1388</v>
      </c>
      <c r="AE17" s="37">
        <v>1500</v>
      </c>
      <c r="AF17" s="48">
        <v>108.06916426512969</v>
      </c>
      <c r="AG17" s="46">
        <v>112</v>
      </c>
      <c r="AH17" s="36"/>
      <c r="AI17" s="37"/>
      <c r="AJ17" s="48"/>
      <c r="AK17" s="46"/>
      <c r="AL17" s="37"/>
      <c r="AM17" s="47"/>
      <c r="AN17" s="46"/>
      <c r="AO17" s="40"/>
      <c r="AP17" s="37">
        <v>0</v>
      </c>
      <c r="AQ17" s="45"/>
      <c r="AR17" s="46">
        <v>0</v>
      </c>
      <c r="AS17" s="37">
        <v>85</v>
      </c>
      <c r="AT17" s="37">
        <v>1000</v>
      </c>
      <c r="AU17" s="45">
        <v>1176.4705882352941</v>
      </c>
      <c r="AV17" s="95"/>
    </row>
    <row r="18" spans="1:48" ht="24.75">
      <c r="A18" s="19" t="s">
        <v>58</v>
      </c>
      <c r="B18" s="44">
        <v>0</v>
      </c>
      <c r="C18" s="44">
        <v>0</v>
      </c>
      <c r="D18" s="45"/>
      <c r="E18" s="46">
        <v>0</v>
      </c>
      <c r="F18" s="36"/>
      <c r="G18" s="37"/>
      <c r="H18" s="47"/>
      <c r="I18" s="46">
        <v>0</v>
      </c>
      <c r="J18" s="40"/>
      <c r="K18" s="37"/>
      <c r="L18" s="45"/>
      <c r="M18" s="46">
        <v>0</v>
      </c>
      <c r="N18" s="42"/>
      <c r="O18" s="37"/>
      <c r="P18" s="48"/>
      <c r="Q18" s="40"/>
      <c r="R18" s="37"/>
      <c r="S18" s="45"/>
      <c r="T18" s="46">
        <v>0</v>
      </c>
      <c r="U18" s="36"/>
      <c r="V18" s="37"/>
      <c r="W18" s="47"/>
      <c r="X18" s="46">
        <v>0</v>
      </c>
      <c r="Y18" s="46" t="e">
        <v>#REF!</v>
      </c>
      <c r="Z18" s="36"/>
      <c r="AA18" s="37"/>
      <c r="AB18" s="47"/>
      <c r="AC18" s="46">
        <v>0</v>
      </c>
      <c r="AD18" s="42"/>
      <c r="AE18" s="37"/>
      <c r="AF18" s="48"/>
      <c r="AG18" s="46">
        <v>0</v>
      </c>
      <c r="AH18" s="36"/>
      <c r="AI18" s="37"/>
      <c r="AJ18" s="48"/>
      <c r="AK18" s="46"/>
      <c r="AL18" s="37"/>
      <c r="AM18" s="47"/>
      <c r="AN18" s="46"/>
      <c r="AO18" s="40"/>
      <c r="AP18" s="37"/>
      <c r="AQ18" s="45"/>
      <c r="AR18" s="46">
        <v>0</v>
      </c>
      <c r="AS18" s="37"/>
      <c r="AT18" s="37"/>
      <c r="AU18" s="45"/>
      <c r="AV18" s="95"/>
    </row>
    <row r="19" spans="1:48" ht="12">
      <c r="A19" s="19" t="s">
        <v>27</v>
      </c>
      <c r="B19" s="44">
        <v>31192</v>
      </c>
      <c r="C19" s="44">
        <v>14879</v>
      </c>
      <c r="D19" s="45">
        <v>47.70133367530136</v>
      </c>
      <c r="E19" s="46">
        <v>-16313</v>
      </c>
      <c r="F19" s="36">
        <v>26034</v>
      </c>
      <c r="G19" s="37">
        <v>13350</v>
      </c>
      <c r="H19" s="47">
        <v>51.27909656602904</v>
      </c>
      <c r="I19" s="46">
        <v>-12684</v>
      </c>
      <c r="J19" s="40">
        <v>87</v>
      </c>
      <c r="K19" s="37">
        <v>50</v>
      </c>
      <c r="L19" s="45">
        <v>57.47126436781609</v>
      </c>
      <c r="M19" s="46">
        <v>-37</v>
      </c>
      <c r="N19" s="42">
        <v>12</v>
      </c>
      <c r="O19" s="37">
        <v>25</v>
      </c>
      <c r="P19" s="48">
        <v>208.33333333333334</v>
      </c>
      <c r="Q19" s="40">
        <v>482</v>
      </c>
      <c r="R19" s="37">
        <v>14</v>
      </c>
      <c r="S19" s="45">
        <v>2.904564315352697</v>
      </c>
      <c r="T19" s="46">
        <v>-468</v>
      </c>
      <c r="U19" s="36">
        <v>116</v>
      </c>
      <c r="V19" s="37"/>
      <c r="W19" s="47"/>
      <c r="X19" s="46">
        <v>-116</v>
      </c>
      <c r="Y19" s="46" t="e">
        <v>#REF!</v>
      </c>
      <c r="Z19" s="36">
        <v>171</v>
      </c>
      <c r="AA19" s="37">
        <v>290</v>
      </c>
      <c r="AB19" s="47">
        <v>169.5906432748538</v>
      </c>
      <c r="AC19" s="46">
        <v>119</v>
      </c>
      <c r="AD19" s="42">
        <v>281</v>
      </c>
      <c r="AE19" s="37">
        <v>350</v>
      </c>
      <c r="AF19" s="48">
        <v>124.55516014234875</v>
      </c>
      <c r="AG19" s="46">
        <v>69</v>
      </c>
      <c r="AH19" s="36">
        <v>623</v>
      </c>
      <c r="AI19" s="37">
        <v>150</v>
      </c>
      <c r="AJ19" s="48">
        <v>24.077046548956663</v>
      </c>
      <c r="AK19" s="46">
        <v>734</v>
      </c>
      <c r="AL19" s="37">
        <v>150</v>
      </c>
      <c r="AM19" s="47">
        <v>20.435967302452315</v>
      </c>
      <c r="AN19" s="46">
        <v>1092</v>
      </c>
      <c r="AO19" s="40">
        <v>7709</v>
      </c>
      <c r="AP19" s="37">
        <v>500</v>
      </c>
      <c r="AQ19" s="45">
        <v>45.78754578754579</v>
      </c>
      <c r="AR19" s="46">
        <v>-7209</v>
      </c>
      <c r="AS19" s="37">
        <v>1560</v>
      </c>
      <c r="AT19" s="37">
        <v>0</v>
      </c>
      <c r="AU19" s="45">
        <v>0</v>
      </c>
      <c r="AV19" s="95"/>
    </row>
    <row r="20" spans="1:48" ht="12">
      <c r="A20" s="19" t="s">
        <v>28</v>
      </c>
      <c r="B20" s="44">
        <v>52871</v>
      </c>
      <c r="C20" s="44">
        <v>54906</v>
      </c>
      <c r="D20" s="45">
        <v>103.84899094021299</v>
      </c>
      <c r="E20" s="46">
        <v>2035</v>
      </c>
      <c r="F20" s="36">
        <v>31492</v>
      </c>
      <c r="G20" s="37">
        <v>33970</v>
      </c>
      <c r="H20" s="47">
        <v>107.86866505779244</v>
      </c>
      <c r="I20" s="46">
        <v>2478</v>
      </c>
      <c r="J20" s="40">
        <v>1274</v>
      </c>
      <c r="K20" s="37">
        <v>500</v>
      </c>
      <c r="L20" s="45">
        <v>39.24646781789639</v>
      </c>
      <c r="M20" s="46">
        <v>-774</v>
      </c>
      <c r="N20" s="42">
        <v>719</v>
      </c>
      <c r="O20" s="37">
        <v>940</v>
      </c>
      <c r="P20" s="48">
        <v>130.73713490959668</v>
      </c>
      <c r="Q20" s="40">
        <v>478</v>
      </c>
      <c r="R20" s="37">
        <v>1259</v>
      </c>
      <c r="S20" s="45">
        <v>263.3891213389121</v>
      </c>
      <c r="T20" s="46">
        <v>781</v>
      </c>
      <c r="U20" s="36">
        <v>897</v>
      </c>
      <c r="V20" s="37">
        <v>700</v>
      </c>
      <c r="W20" s="47">
        <v>78.03790412486065</v>
      </c>
      <c r="X20" s="46">
        <v>-197</v>
      </c>
      <c r="Y20" s="46" t="e">
        <v>#REF!</v>
      </c>
      <c r="Z20" s="36">
        <v>2059</v>
      </c>
      <c r="AA20" s="37">
        <v>2287</v>
      </c>
      <c r="AB20" s="47">
        <v>111.07333657115103</v>
      </c>
      <c r="AC20" s="46">
        <v>228</v>
      </c>
      <c r="AD20" s="42">
        <v>5755</v>
      </c>
      <c r="AE20" s="37">
        <v>6000</v>
      </c>
      <c r="AF20" s="48">
        <v>104.25716768027802</v>
      </c>
      <c r="AG20" s="46">
        <v>245</v>
      </c>
      <c r="AH20" s="36">
        <v>1844</v>
      </c>
      <c r="AI20" s="37">
        <v>2400</v>
      </c>
      <c r="AJ20" s="48">
        <v>130.1518438177874</v>
      </c>
      <c r="AK20" s="46">
        <v>795</v>
      </c>
      <c r="AL20" s="37">
        <v>650</v>
      </c>
      <c r="AM20" s="47">
        <v>81.76100628930818</v>
      </c>
      <c r="AN20" s="46">
        <v>4488</v>
      </c>
      <c r="AO20" s="40">
        <v>6158</v>
      </c>
      <c r="AP20" s="37">
        <v>3500</v>
      </c>
      <c r="AQ20" s="45">
        <v>77.98573975044563</v>
      </c>
      <c r="AR20" s="46">
        <v>-2658</v>
      </c>
      <c r="AS20" s="37">
        <v>3070</v>
      </c>
      <c r="AT20" s="37">
        <v>2700</v>
      </c>
      <c r="AU20" s="45">
        <v>87.94788273615634</v>
      </c>
      <c r="AV20" s="95"/>
    </row>
    <row r="21" spans="1:48" ht="12">
      <c r="A21" s="19" t="s">
        <v>37</v>
      </c>
      <c r="B21" s="44">
        <v>173</v>
      </c>
      <c r="C21" s="44">
        <v>179</v>
      </c>
      <c r="D21" s="45">
        <v>103.46820809248555</v>
      </c>
      <c r="E21" s="46">
        <v>6</v>
      </c>
      <c r="F21" s="36">
        <v>173</v>
      </c>
      <c r="G21" s="37">
        <v>179</v>
      </c>
      <c r="H21" s="47">
        <v>103.46820809248555</v>
      </c>
      <c r="I21" s="46">
        <v>6</v>
      </c>
      <c r="J21" s="40"/>
      <c r="K21" s="37">
        <v>0</v>
      </c>
      <c r="L21" s="45"/>
      <c r="M21" s="46">
        <v>0</v>
      </c>
      <c r="N21" s="42"/>
      <c r="O21" s="37"/>
      <c r="P21" s="48"/>
      <c r="Q21" s="40"/>
      <c r="R21" s="37"/>
      <c r="S21" s="45"/>
      <c r="T21" s="46">
        <v>0</v>
      </c>
      <c r="U21" s="36"/>
      <c r="V21" s="37"/>
      <c r="W21" s="47"/>
      <c r="X21" s="46">
        <v>0</v>
      </c>
      <c r="Y21" s="46" t="e">
        <v>#REF!</v>
      </c>
      <c r="Z21" s="36"/>
      <c r="AA21" s="37"/>
      <c r="AB21" s="47"/>
      <c r="AC21" s="46">
        <v>0</v>
      </c>
      <c r="AD21" s="42"/>
      <c r="AE21" s="37"/>
      <c r="AF21" s="48"/>
      <c r="AG21" s="46">
        <v>0</v>
      </c>
      <c r="AH21" s="36"/>
      <c r="AI21" s="37"/>
      <c r="AJ21" s="48"/>
      <c r="AK21" s="46"/>
      <c r="AL21" s="37"/>
      <c r="AM21" s="47"/>
      <c r="AN21" s="46"/>
      <c r="AO21" s="40"/>
      <c r="AP21" s="37">
        <v>0</v>
      </c>
      <c r="AQ21" s="45"/>
      <c r="AR21" s="46">
        <v>0</v>
      </c>
      <c r="AS21" s="37"/>
      <c r="AT21" s="37"/>
      <c r="AU21" s="45"/>
      <c r="AV21" s="95"/>
    </row>
    <row r="22" spans="1:48" ht="12">
      <c r="A22" s="19" t="s">
        <v>50</v>
      </c>
      <c r="B22" s="44">
        <v>2626</v>
      </c>
      <c r="C22" s="44">
        <v>2254</v>
      </c>
      <c r="D22" s="45">
        <v>85.83396801218584</v>
      </c>
      <c r="E22" s="46">
        <v>-372</v>
      </c>
      <c r="F22" s="36">
        <v>2605</v>
      </c>
      <c r="G22" s="37">
        <v>2254</v>
      </c>
      <c r="H22" s="47">
        <v>86.52591170825336</v>
      </c>
      <c r="I22" s="46">
        <v>-351</v>
      </c>
      <c r="J22" s="40"/>
      <c r="K22" s="37"/>
      <c r="L22" s="45"/>
      <c r="M22" s="46">
        <v>0</v>
      </c>
      <c r="N22" s="42"/>
      <c r="O22" s="37"/>
      <c r="P22" s="48"/>
      <c r="Q22" s="40"/>
      <c r="R22" s="37"/>
      <c r="S22" s="45"/>
      <c r="T22" s="46">
        <v>0</v>
      </c>
      <c r="U22" s="36"/>
      <c r="V22" s="37"/>
      <c r="W22" s="47"/>
      <c r="X22" s="46">
        <v>0</v>
      </c>
      <c r="Y22" s="46" t="e">
        <v>#REF!</v>
      </c>
      <c r="Z22" s="36"/>
      <c r="AA22" s="37"/>
      <c r="AB22" s="47"/>
      <c r="AC22" s="46">
        <v>0</v>
      </c>
      <c r="AD22" s="42">
        <v>10</v>
      </c>
      <c r="AE22" s="37"/>
      <c r="AF22" s="48"/>
      <c r="AG22" s="46">
        <v>-10</v>
      </c>
      <c r="AH22" s="36">
        <v>2</v>
      </c>
      <c r="AI22" s="37"/>
      <c r="AJ22" s="48"/>
      <c r="AK22" s="46"/>
      <c r="AL22" s="37"/>
      <c r="AM22" s="47"/>
      <c r="AN22" s="46"/>
      <c r="AO22" s="40"/>
      <c r="AP22" s="37"/>
      <c r="AQ22" s="45"/>
      <c r="AR22" s="46">
        <v>0</v>
      </c>
      <c r="AS22" s="37">
        <v>9</v>
      </c>
      <c r="AT22" s="37"/>
      <c r="AU22" s="45"/>
      <c r="AV22" s="95"/>
    </row>
    <row r="23" spans="1:48" ht="12">
      <c r="A23" s="19" t="s">
        <v>59</v>
      </c>
      <c r="B23" s="44">
        <v>18151</v>
      </c>
      <c r="C23" s="44">
        <v>22136</v>
      </c>
      <c r="D23" s="45">
        <v>121.95471323894</v>
      </c>
      <c r="E23" s="46">
        <v>3985</v>
      </c>
      <c r="F23" s="36">
        <v>12307</v>
      </c>
      <c r="G23" s="37">
        <v>15671</v>
      </c>
      <c r="H23" s="47">
        <v>127.33403753961161</v>
      </c>
      <c r="I23" s="46">
        <v>3364</v>
      </c>
      <c r="J23" s="40">
        <v>81</v>
      </c>
      <c r="K23" s="37">
        <v>90</v>
      </c>
      <c r="L23" s="45">
        <v>111.11111111111111</v>
      </c>
      <c r="M23" s="46">
        <v>9</v>
      </c>
      <c r="N23" s="42">
        <v>4</v>
      </c>
      <c r="O23" s="37">
        <v>20</v>
      </c>
      <c r="P23" s="45">
        <v>500</v>
      </c>
      <c r="Q23" s="40"/>
      <c r="R23" s="37"/>
      <c r="S23" s="45"/>
      <c r="T23" s="46">
        <v>0</v>
      </c>
      <c r="U23" s="36">
        <v>2</v>
      </c>
      <c r="V23" s="37">
        <v>5</v>
      </c>
      <c r="W23" s="47"/>
      <c r="X23" s="46">
        <v>3</v>
      </c>
      <c r="Y23" s="46" t="e">
        <v>#REF!</v>
      </c>
      <c r="Z23" s="36">
        <v>525</v>
      </c>
      <c r="AA23" s="37">
        <v>540</v>
      </c>
      <c r="AB23" s="47">
        <v>102.85714285714285</v>
      </c>
      <c r="AC23" s="46">
        <v>15</v>
      </c>
      <c r="AD23" s="42">
        <v>1973</v>
      </c>
      <c r="AE23" s="37">
        <v>2100</v>
      </c>
      <c r="AF23" s="48">
        <v>106.43689812468322</v>
      </c>
      <c r="AG23" s="46">
        <v>127</v>
      </c>
      <c r="AH23" s="36">
        <v>1001</v>
      </c>
      <c r="AI23" s="37">
        <v>1300</v>
      </c>
      <c r="AJ23" s="48">
        <v>129.87012987012986</v>
      </c>
      <c r="AK23" s="46"/>
      <c r="AL23" s="37"/>
      <c r="AM23" s="47"/>
      <c r="AN23" s="46">
        <v>460</v>
      </c>
      <c r="AO23" s="40">
        <v>1332</v>
      </c>
      <c r="AP23" s="37">
        <v>550</v>
      </c>
      <c r="AQ23" s="45">
        <v>119.56521739130434</v>
      </c>
      <c r="AR23" s="46">
        <v>-782</v>
      </c>
      <c r="AS23" s="37">
        <v>1798</v>
      </c>
      <c r="AT23" s="37">
        <v>1860</v>
      </c>
      <c r="AU23" s="45">
        <v>103.44827586206897</v>
      </c>
      <c r="AV23" s="95"/>
    </row>
    <row r="24" spans="1:48" ht="12">
      <c r="A24" s="19" t="s">
        <v>62</v>
      </c>
      <c r="B24" s="44">
        <v>1350</v>
      </c>
      <c r="C24" s="44">
        <v>1845</v>
      </c>
      <c r="D24" s="45">
        <v>136.66666666666666</v>
      </c>
      <c r="E24" s="46">
        <v>495</v>
      </c>
      <c r="F24" s="36">
        <v>1166</v>
      </c>
      <c r="G24" s="37">
        <v>1573</v>
      </c>
      <c r="H24" s="47">
        <v>134.9056603773585</v>
      </c>
      <c r="I24" s="46">
        <v>407</v>
      </c>
      <c r="J24" s="40">
        <v>42</v>
      </c>
      <c r="K24" s="37">
        <v>50</v>
      </c>
      <c r="L24" s="45">
        <v>119.04761904761905</v>
      </c>
      <c r="M24" s="46">
        <v>8</v>
      </c>
      <c r="N24" s="42"/>
      <c r="O24" s="37"/>
      <c r="P24" s="48"/>
      <c r="Q24" s="40"/>
      <c r="R24" s="37"/>
      <c r="S24" s="45"/>
      <c r="T24" s="46">
        <v>0</v>
      </c>
      <c r="U24" s="36"/>
      <c r="V24" s="37"/>
      <c r="W24" s="47"/>
      <c r="X24" s="46">
        <v>0</v>
      </c>
      <c r="Y24" s="46" t="e">
        <v>#REF!</v>
      </c>
      <c r="Z24" s="36">
        <v>51</v>
      </c>
      <c r="AA24" s="37">
        <v>60</v>
      </c>
      <c r="AB24" s="47">
        <v>117.64705882352942</v>
      </c>
      <c r="AC24" s="46">
        <v>9</v>
      </c>
      <c r="AD24" s="42">
        <v>42</v>
      </c>
      <c r="AE24" s="37">
        <v>55</v>
      </c>
      <c r="AF24" s="48">
        <v>130.95238095238096</v>
      </c>
      <c r="AG24" s="46">
        <v>13</v>
      </c>
      <c r="AH24" s="36"/>
      <c r="AI24" s="37"/>
      <c r="AJ24" s="48"/>
      <c r="AK24" s="46">
        <v>8</v>
      </c>
      <c r="AL24" s="37">
        <v>10</v>
      </c>
      <c r="AM24" s="47">
        <v>125</v>
      </c>
      <c r="AN24" s="46">
        <v>17</v>
      </c>
      <c r="AO24" s="40"/>
      <c r="AP24" s="37">
        <v>72</v>
      </c>
      <c r="AQ24" s="45">
        <v>423.5294117647059</v>
      </c>
      <c r="AR24" s="46">
        <v>72</v>
      </c>
      <c r="AS24" s="37">
        <v>24</v>
      </c>
      <c r="AT24" s="37">
        <v>25</v>
      </c>
      <c r="AU24" s="45">
        <v>104.16666666666667</v>
      </c>
      <c r="AV24" s="95"/>
    </row>
    <row r="25" spans="1:48" ht="37.5">
      <c r="A25" s="19" t="s">
        <v>63</v>
      </c>
      <c r="B25" s="44">
        <v>10477</v>
      </c>
      <c r="C25" s="44">
        <v>9548</v>
      </c>
      <c r="D25" s="45">
        <v>91.13295790779803</v>
      </c>
      <c r="E25" s="46">
        <v>-929</v>
      </c>
      <c r="F25" s="36">
        <v>8656</v>
      </c>
      <c r="G25" s="37">
        <v>7620</v>
      </c>
      <c r="H25" s="47">
        <v>88.03142329020332</v>
      </c>
      <c r="I25" s="46">
        <v>-1036</v>
      </c>
      <c r="J25" s="40">
        <v>108</v>
      </c>
      <c r="K25" s="37">
        <v>0</v>
      </c>
      <c r="L25" s="45"/>
      <c r="M25" s="46">
        <v>-108</v>
      </c>
      <c r="N25" s="42">
        <v>0</v>
      </c>
      <c r="O25" s="37">
        <v>0</v>
      </c>
      <c r="P25" s="48"/>
      <c r="Q25" s="40">
        <v>56</v>
      </c>
      <c r="R25" s="37"/>
      <c r="S25" s="45"/>
      <c r="T25" s="46">
        <v>-56</v>
      </c>
      <c r="U25" s="36">
        <v>319</v>
      </c>
      <c r="V25" s="37">
        <v>300</v>
      </c>
      <c r="W25" s="47">
        <v>94.04388714733543</v>
      </c>
      <c r="X25" s="46">
        <v>-19</v>
      </c>
      <c r="Y25" s="46" t="e">
        <v>#REF!</v>
      </c>
      <c r="Z25" s="36">
        <v>0</v>
      </c>
      <c r="AA25" s="37">
        <v>0</v>
      </c>
      <c r="AB25" s="47"/>
      <c r="AC25" s="46">
        <v>0</v>
      </c>
      <c r="AD25" s="42">
        <v>1216</v>
      </c>
      <c r="AE25" s="37">
        <v>1548</v>
      </c>
      <c r="AF25" s="48">
        <v>127.30263157894737</v>
      </c>
      <c r="AG25" s="46">
        <v>332</v>
      </c>
      <c r="AH25" s="36">
        <v>7</v>
      </c>
      <c r="AI25" s="37"/>
      <c r="AJ25" s="48"/>
      <c r="AK25" s="46">
        <v>115</v>
      </c>
      <c r="AL25" s="37">
        <v>80</v>
      </c>
      <c r="AM25" s="47">
        <v>69.56521739130434</v>
      </c>
      <c r="AN25" s="46">
        <v>0</v>
      </c>
      <c r="AO25" s="40"/>
      <c r="AP25" s="37"/>
      <c r="AQ25" s="45"/>
      <c r="AR25" s="46">
        <v>0</v>
      </c>
      <c r="AS25" s="37"/>
      <c r="AT25" s="37"/>
      <c r="AU25" s="45"/>
      <c r="AV25" s="95"/>
    </row>
    <row r="26" spans="1:48" ht="24.75">
      <c r="A26" s="19" t="s">
        <v>61</v>
      </c>
      <c r="B26" s="44">
        <v>794</v>
      </c>
      <c r="C26" s="44">
        <v>510</v>
      </c>
      <c r="D26" s="45">
        <v>64.23173803526448</v>
      </c>
      <c r="E26" s="46">
        <v>-284</v>
      </c>
      <c r="F26" s="36">
        <v>459</v>
      </c>
      <c r="G26" s="37">
        <v>460</v>
      </c>
      <c r="H26" s="47">
        <v>100.21786492374727</v>
      </c>
      <c r="I26" s="46">
        <v>1</v>
      </c>
      <c r="J26" s="40"/>
      <c r="K26" s="37"/>
      <c r="L26" s="45"/>
      <c r="M26" s="46">
        <v>0</v>
      </c>
      <c r="N26" s="42"/>
      <c r="O26" s="37"/>
      <c r="P26" s="48"/>
      <c r="Q26" s="40"/>
      <c r="R26" s="37"/>
      <c r="S26" s="45"/>
      <c r="T26" s="46">
        <v>0</v>
      </c>
      <c r="U26" s="36"/>
      <c r="V26" s="37"/>
      <c r="W26" s="47"/>
      <c r="X26" s="46">
        <v>0</v>
      </c>
      <c r="Y26" s="46" t="e">
        <v>#REF!</v>
      </c>
      <c r="Z26" s="36">
        <v>38</v>
      </c>
      <c r="AA26" s="37"/>
      <c r="AB26" s="47">
        <v>0</v>
      </c>
      <c r="AC26" s="46">
        <v>-38</v>
      </c>
      <c r="AD26" s="42">
        <v>0</v>
      </c>
      <c r="AE26" s="37"/>
      <c r="AF26" s="48"/>
      <c r="AG26" s="46">
        <v>0</v>
      </c>
      <c r="AH26" s="36">
        <v>238</v>
      </c>
      <c r="AI26" s="37">
        <v>0</v>
      </c>
      <c r="AJ26" s="48">
        <v>0</v>
      </c>
      <c r="AK26" s="46"/>
      <c r="AL26" s="37"/>
      <c r="AM26" s="47"/>
      <c r="AN26" s="46">
        <v>59</v>
      </c>
      <c r="AO26" s="40">
        <v>31</v>
      </c>
      <c r="AP26" s="37">
        <v>50</v>
      </c>
      <c r="AQ26" s="45">
        <v>84.7457627118644</v>
      </c>
      <c r="AR26" s="46">
        <v>19</v>
      </c>
      <c r="AS26" s="37"/>
      <c r="AT26" s="37"/>
      <c r="AU26" s="45"/>
      <c r="AV26" s="95"/>
    </row>
    <row r="27" spans="1:48" ht="12">
      <c r="A27" s="19" t="s">
        <v>60</v>
      </c>
      <c r="B27" s="44">
        <v>7342</v>
      </c>
      <c r="C27" s="44">
        <v>12164</v>
      </c>
      <c r="D27" s="45">
        <v>165.67692726777446</v>
      </c>
      <c r="E27" s="46">
        <v>4822</v>
      </c>
      <c r="F27" s="36">
        <v>7342</v>
      </c>
      <c r="G27" s="37">
        <v>12164</v>
      </c>
      <c r="H27" s="47">
        <v>165.67692726777446</v>
      </c>
      <c r="I27" s="46">
        <v>4822</v>
      </c>
      <c r="J27" s="40"/>
      <c r="K27" s="37"/>
      <c r="L27" s="45"/>
      <c r="M27" s="46">
        <v>0</v>
      </c>
      <c r="N27" s="42"/>
      <c r="O27" s="37"/>
      <c r="P27" s="48"/>
      <c r="Q27" s="40"/>
      <c r="R27" s="37"/>
      <c r="S27" s="45"/>
      <c r="T27" s="46">
        <v>0</v>
      </c>
      <c r="U27" s="36"/>
      <c r="V27" s="37"/>
      <c r="W27" s="47"/>
      <c r="X27" s="46">
        <v>0</v>
      </c>
      <c r="Y27" s="46" t="e">
        <v>#REF!</v>
      </c>
      <c r="Z27" s="36"/>
      <c r="AA27" s="37"/>
      <c r="AB27" s="47"/>
      <c r="AC27" s="46">
        <v>0</v>
      </c>
      <c r="AD27" s="42"/>
      <c r="AE27" s="37"/>
      <c r="AF27" s="48"/>
      <c r="AG27" s="46">
        <v>0</v>
      </c>
      <c r="AH27" s="36"/>
      <c r="AI27" s="37"/>
      <c r="AJ27" s="48"/>
      <c r="AK27" s="46"/>
      <c r="AL27" s="37"/>
      <c r="AM27" s="47"/>
      <c r="AN27" s="46"/>
      <c r="AO27" s="40"/>
      <c r="AP27" s="37"/>
      <c r="AQ27" s="45"/>
      <c r="AR27" s="46">
        <v>0</v>
      </c>
      <c r="AS27" s="37"/>
      <c r="AT27" s="37"/>
      <c r="AU27" s="45"/>
      <c r="AV27" s="95"/>
    </row>
    <row r="28" spans="1:48" ht="12">
      <c r="A28" s="19" t="s">
        <v>64</v>
      </c>
      <c r="B28" s="44">
        <v>1375</v>
      </c>
      <c r="C28" s="44">
        <v>1417</v>
      </c>
      <c r="D28" s="45">
        <v>103.05454545454546</v>
      </c>
      <c r="E28" s="46">
        <v>42</v>
      </c>
      <c r="F28" s="36">
        <v>1071</v>
      </c>
      <c r="G28" s="37">
        <v>1100</v>
      </c>
      <c r="H28" s="47">
        <v>102.70774976657329</v>
      </c>
      <c r="I28" s="46">
        <v>29</v>
      </c>
      <c r="J28" s="40">
        <v>16</v>
      </c>
      <c r="K28" s="37">
        <v>16</v>
      </c>
      <c r="L28" s="45">
        <v>100</v>
      </c>
      <c r="M28" s="46">
        <v>0</v>
      </c>
      <c r="N28" s="42">
        <v>12</v>
      </c>
      <c r="O28" s="37">
        <v>12</v>
      </c>
      <c r="P28" s="48">
        <v>100</v>
      </c>
      <c r="Q28" s="40">
        <v>5</v>
      </c>
      <c r="R28" s="37">
        <v>5</v>
      </c>
      <c r="S28" s="45">
        <v>100</v>
      </c>
      <c r="T28" s="46">
        <v>0</v>
      </c>
      <c r="U28" s="36">
        <v>9</v>
      </c>
      <c r="V28" s="37">
        <v>9</v>
      </c>
      <c r="W28" s="47"/>
      <c r="X28" s="46">
        <v>0</v>
      </c>
      <c r="Y28" s="46" t="e">
        <v>#REF!</v>
      </c>
      <c r="Z28" s="36">
        <v>71</v>
      </c>
      <c r="AA28" s="37">
        <v>80</v>
      </c>
      <c r="AB28" s="47">
        <v>112.67605633802818</v>
      </c>
      <c r="AC28" s="46">
        <v>9</v>
      </c>
      <c r="AD28" s="42">
        <v>18</v>
      </c>
      <c r="AE28" s="37">
        <v>20</v>
      </c>
      <c r="AF28" s="48">
        <v>111.11111111111111</v>
      </c>
      <c r="AG28" s="46">
        <v>2</v>
      </c>
      <c r="AH28" s="36">
        <v>70</v>
      </c>
      <c r="AI28" s="37">
        <v>70</v>
      </c>
      <c r="AJ28" s="48">
        <v>100</v>
      </c>
      <c r="AK28" s="46">
        <v>53</v>
      </c>
      <c r="AL28" s="37">
        <v>53</v>
      </c>
      <c r="AM28" s="47">
        <v>100</v>
      </c>
      <c r="AN28" s="46">
        <v>27</v>
      </c>
      <c r="AO28" s="40">
        <v>328</v>
      </c>
      <c r="AP28" s="37">
        <v>27</v>
      </c>
      <c r="AQ28" s="45">
        <v>100</v>
      </c>
      <c r="AR28" s="46">
        <v>-301</v>
      </c>
      <c r="AS28" s="37">
        <v>23</v>
      </c>
      <c r="AT28" s="37">
        <v>25</v>
      </c>
      <c r="AU28" s="47">
        <v>108.69565217391303</v>
      </c>
      <c r="AV28" s="95"/>
    </row>
    <row r="29" spans="1:78" s="21" customFormat="1" ht="12.75">
      <c r="A29" s="20" t="s">
        <v>2</v>
      </c>
      <c r="B29" s="49">
        <v>746162</v>
      </c>
      <c r="C29" s="49">
        <v>793080</v>
      </c>
      <c r="D29" s="50">
        <v>106.2879106681927</v>
      </c>
      <c r="E29" s="51">
        <v>46918</v>
      </c>
      <c r="F29" s="52">
        <v>472967</v>
      </c>
      <c r="G29" s="53">
        <v>515811</v>
      </c>
      <c r="H29" s="54">
        <v>109.0585601109591</v>
      </c>
      <c r="I29" s="51">
        <v>42844</v>
      </c>
      <c r="J29" s="49">
        <v>21147</v>
      </c>
      <c r="K29" s="49">
        <v>19516</v>
      </c>
      <c r="L29" s="50">
        <v>92.28732207878187</v>
      </c>
      <c r="M29" s="51">
        <v>-1631</v>
      </c>
      <c r="N29" s="53">
        <v>12473</v>
      </c>
      <c r="O29" s="53">
        <v>15136</v>
      </c>
      <c r="P29" s="50">
        <v>121.35011625110239</v>
      </c>
      <c r="Q29" s="49">
        <v>9718</v>
      </c>
      <c r="R29" s="49">
        <v>10794</v>
      </c>
      <c r="S29" s="50">
        <v>111.07223708582012</v>
      </c>
      <c r="T29" s="51">
        <v>1076</v>
      </c>
      <c r="U29" s="52">
        <v>10440</v>
      </c>
      <c r="V29" s="53">
        <v>13594</v>
      </c>
      <c r="W29" s="54">
        <v>130.21072796934865</v>
      </c>
      <c r="X29" s="51">
        <v>3154</v>
      </c>
      <c r="Y29" s="51" t="e">
        <v>#REF!</v>
      </c>
      <c r="Z29" s="52">
        <v>34820</v>
      </c>
      <c r="AA29" s="53">
        <v>36937</v>
      </c>
      <c r="AB29" s="54">
        <v>106.07983917288915</v>
      </c>
      <c r="AC29" s="51">
        <v>2117</v>
      </c>
      <c r="AD29" s="55">
        <v>40709</v>
      </c>
      <c r="AE29" s="53">
        <v>48508</v>
      </c>
      <c r="AF29" s="50">
        <v>119.15792576580118</v>
      </c>
      <c r="AG29" s="51">
        <v>7799</v>
      </c>
      <c r="AH29" s="53">
        <v>27397</v>
      </c>
      <c r="AI29" s="53">
        <v>30795</v>
      </c>
      <c r="AJ29" s="48">
        <v>112.40281782676935</v>
      </c>
      <c r="AK29" s="53">
        <v>7943</v>
      </c>
      <c r="AL29" s="53">
        <v>8710</v>
      </c>
      <c r="AM29" s="47">
        <v>109.65630114566285</v>
      </c>
      <c r="AN29" s="49">
        <v>53909</v>
      </c>
      <c r="AO29" s="49">
        <v>62778</v>
      </c>
      <c r="AP29" s="49">
        <v>37179</v>
      </c>
      <c r="AQ29" s="45">
        <v>68.9662208536608</v>
      </c>
      <c r="AR29" s="51">
        <v>-25599</v>
      </c>
      <c r="AS29" s="53">
        <v>54639</v>
      </c>
      <c r="AT29" s="53">
        <v>56100</v>
      </c>
      <c r="AU29" s="45">
        <v>102.67391423708341</v>
      </c>
      <c r="AV29" s="96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</row>
    <row r="30" spans="1:48" ht="12">
      <c r="A30" s="19"/>
      <c r="B30" s="44"/>
      <c r="C30" s="56"/>
      <c r="D30" s="45"/>
      <c r="E30" s="46">
        <v>0</v>
      </c>
      <c r="F30" s="36"/>
      <c r="G30" s="37"/>
      <c r="H30" s="47"/>
      <c r="I30" s="46">
        <v>0</v>
      </c>
      <c r="J30" s="40"/>
      <c r="K30" s="37"/>
      <c r="L30" s="45"/>
      <c r="M30" s="46">
        <v>0</v>
      </c>
      <c r="N30" s="42"/>
      <c r="O30" s="37"/>
      <c r="P30" s="48"/>
      <c r="Q30" s="40"/>
      <c r="R30" s="37"/>
      <c r="S30" s="45"/>
      <c r="T30" s="46">
        <v>0</v>
      </c>
      <c r="U30" s="36"/>
      <c r="V30" s="37"/>
      <c r="W30" s="47"/>
      <c r="X30" s="46">
        <v>0</v>
      </c>
      <c r="Y30" s="46" t="e">
        <v>#REF!</v>
      </c>
      <c r="Z30" s="36"/>
      <c r="AA30" s="37"/>
      <c r="AB30" s="47"/>
      <c r="AC30" s="46">
        <v>0</v>
      </c>
      <c r="AD30" s="42"/>
      <c r="AE30" s="37"/>
      <c r="AF30" s="48"/>
      <c r="AG30" s="46">
        <v>0</v>
      </c>
      <c r="AH30" s="36"/>
      <c r="AI30" s="37"/>
      <c r="AJ30" s="48"/>
      <c r="AK30" s="46"/>
      <c r="AL30" s="37"/>
      <c r="AM30" s="47"/>
      <c r="AN30" s="46"/>
      <c r="AO30" s="40"/>
      <c r="AP30" s="37"/>
      <c r="AQ30" s="45"/>
      <c r="AR30" s="46">
        <v>0</v>
      </c>
      <c r="AS30" s="37"/>
      <c r="AT30" s="37"/>
      <c r="AU30" s="45"/>
      <c r="AV30" s="95"/>
    </row>
    <row r="31" spans="1:48" ht="12">
      <c r="A31" s="19" t="s">
        <v>29</v>
      </c>
      <c r="B31" s="44"/>
      <c r="C31" s="44"/>
      <c r="D31" s="45"/>
      <c r="E31" s="46">
        <v>0</v>
      </c>
      <c r="F31" s="36"/>
      <c r="G31" s="37"/>
      <c r="H31" s="47"/>
      <c r="I31" s="46">
        <v>0</v>
      </c>
      <c r="J31" s="40"/>
      <c r="K31" s="37"/>
      <c r="L31" s="45"/>
      <c r="M31" s="46">
        <v>0</v>
      </c>
      <c r="N31" s="42"/>
      <c r="O31" s="37"/>
      <c r="P31" s="48"/>
      <c r="Q31" s="40"/>
      <c r="R31" s="37"/>
      <c r="S31" s="45"/>
      <c r="T31" s="46">
        <v>0</v>
      </c>
      <c r="U31" s="36">
        <v>0</v>
      </c>
      <c r="V31" s="37">
        <v>0</v>
      </c>
      <c r="W31" s="47"/>
      <c r="X31" s="46">
        <v>0</v>
      </c>
      <c r="Y31" s="46" t="e">
        <v>#REF!</v>
      </c>
      <c r="Z31" s="36"/>
      <c r="AA31" s="37"/>
      <c r="AB31" s="47"/>
      <c r="AC31" s="46">
        <v>0</v>
      </c>
      <c r="AD31" s="42"/>
      <c r="AE31" s="37"/>
      <c r="AF31" s="48"/>
      <c r="AG31" s="46">
        <v>0</v>
      </c>
      <c r="AH31" s="36"/>
      <c r="AI31" s="37"/>
      <c r="AJ31" s="48"/>
      <c r="AK31" s="46"/>
      <c r="AL31" s="37"/>
      <c r="AM31" s="47"/>
      <c r="AN31" s="46"/>
      <c r="AO31" s="40"/>
      <c r="AP31" s="37"/>
      <c r="AQ31" s="45"/>
      <c r="AR31" s="46">
        <v>0</v>
      </c>
      <c r="AS31" s="37"/>
      <c r="AT31" s="37"/>
      <c r="AU31" s="45"/>
      <c r="AV31" s="95"/>
    </row>
    <row r="32" spans="1:48" ht="12">
      <c r="A32" s="19" t="s">
        <v>30</v>
      </c>
      <c r="B32" s="44">
        <v>38237</v>
      </c>
      <c r="C32" s="44">
        <v>58882</v>
      </c>
      <c r="D32" s="45">
        <v>153.9922065015561</v>
      </c>
      <c r="E32" s="46">
        <v>20645</v>
      </c>
      <c r="F32" s="36">
        <v>25511</v>
      </c>
      <c r="G32" s="37">
        <v>38944</v>
      </c>
      <c r="H32" s="47">
        <v>152.6557171416252</v>
      </c>
      <c r="I32" s="46">
        <v>13433</v>
      </c>
      <c r="J32" s="40">
        <v>933</v>
      </c>
      <c r="K32" s="37">
        <v>1950</v>
      </c>
      <c r="L32" s="45">
        <v>209.0032154340836</v>
      </c>
      <c r="M32" s="46">
        <v>1017</v>
      </c>
      <c r="N32" s="42">
        <v>316</v>
      </c>
      <c r="O32" s="37">
        <v>850</v>
      </c>
      <c r="P32" s="48">
        <v>268.9873417721519</v>
      </c>
      <c r="Q32" s="40">
        <v>163</v>
      </c>
      <c r="R32" s="37">
        <v>430</v>
      </c>
      <c r="S32" s="45">
        <v>263.8036809815951</v>
      </c>
      <c r="T32" s="46">
        <v>267</v>
      </c>
      <c r="U32" s="36">
        <v>262</v>
      </c>
      <c r="V32" s="37">
        <v>311</v>
      </c>
      <c r="W32" s="47">
        <v>118.70229007633588</v>
      </c>
      <c r="X32" s="46">
        <v>49</v>
      </c>
      <c r="Y32" s="46" t="e">
        <v>#REF!</v>
      </c>
      <c r="Z32" s="36">
        <v>2553</v>
      </c>
      <c r="AA32" s="37">
        <v>3900</v>
      </c>
      <c r="AB32" s="47">
        <v>152.76145710928319</v>
      </c>
      <c r="AC32" s="46">
        <v>1347</v>
      </c>
      <c r="AD32" s="42">
        <v>2167</v>
      </c>
      <c r="AE32" s="37">
        <v>3915</v>
      </c>
      <c r="AF32" s="48">
        <v>180.6645131518228</v>
      </c>
      <c r="AG32" s="46">
        <v>1748</v>
      </c>
      <c r="AH32" s="36">
        <v>1278</v>
      </c>
      <c r="AI32" s="37">
        <v>1677</v>
      </c>
      <c r="AJ32" s="48">
        <v>131.2206572769953</v>
      </c>
      <c r="AK32" s="46">
        <v>856</v>
      </c>
      <c r="AL32" s="37">
        <v>1335</v>
      </c>
      <c r="AM32" s="47">
        <v>155.95794392523365</v>
      </c>
      <c r="AN32" s="46">
        <v>1590</v>
      </c>
      <c r="AO32" s="40">
        <v>893</v>
      </c>
      <c r="AP32" s="37">
        <v>2210</v>
      </c>
      <c r="AQ32" s="45">
        <v>138.99371069182388</v>
      </c>
      <c r="AR32" s="46">
        <v>1317</v>
      </c>
      <c r="AS32" s="37">
        <v>2608</v>
      </c>
      <c r="AT32" s="37">
        <v>3360</v>
      </c>
      <c r="AU32" s="45">
        <v>128.83435582822085</v>
      </c>
      <c r="AV32" s="95"/>
    </row>
    <row r="33" spans="1:48" ht="12">
      <c r="A33" s="19" t="s">
        <v>31</v>
      </c>
      <c r="B33" s="44">
        <v>10829</v>
      </c>
      <c r="C33" s="44">
        <v>18049</v>
      </c>
      <c r="D33" s="45">
        <v>166.672822975344</v>
      </c>
      <c r="E33" s="46">
        <v>7220</v>
      </c>
      <c r="F33" s="36">
        <v>6628</v>
      </c>
      <c r="G33" s="37">
        <v>12631</v>
      </c>
      <c r="H33" s="47">
        <v>190.5703077851539</v>
      </c>
      <c r="I33" s="46">
        <v>6003</v>
      </c>
      <c r="J33" s="40">
        <v>561</v>
      </c>
      <c r="K33" s="37">
        <v>600</v>
      </c>
      <c r="L33" s="45">
        <v>106.95187165775401</v>
      </c>
      <c r="M33" s="46">
        <v>39</v>
      </c>
      <c r="N33" s="42"/>
      <c r="O33" s="37"/>
      <c r="P33" s="48"/>
      <c r="Q33" s="40">
        <v>297</v>
      </c>
      <c r="R33" s="37">
        <v>720</v>
      </c>
      <c r="S33" s="45"/>
      <c r="T33" s="46">
        <v>423</v>
      </c>
      <c r="U33" s="36">
        <v>0</v>
      </c>
      <c r="V33" s="37">
        <v>150</v>
      </c>
      <c r="W33" s="47">
        <v>0</v>
      </c>
      <c r="X33" s="46">
        <v>150</v>
      </c>
      <c r="Y33" s="46" t="e">
        <v>#REF!</v>
      </c>
      <c r="Z33" s="36">
        <v>393</v>
      </c>
      <c r="AA33" s="37">
        <v>420</v>
      </c>
      <c r="AB33" s="47">
        <v>106.87022900763358</v>
      </c>
      <c r="AC33" s="46">
        <v>27</v>
      </c>
      <c r="AD33" s="42">
        <v>145</v>
      </c>
      <c r="AE33" s="37">
        <v>140</v>
      </c>
      <c r="AF33" s="48">
        <v>96.55172413793103</v>
      </c>
      <c r="AG33" s="46">
        <v>-5</v>
      </c>
      <c r="AH33" s="36">
        <v>182</v>
      </c>
      <c r="AI33" s="37">
        <v>178</v>
      </c>
      <c r="AJ33" s="48">
        <v>97.8021978021978</v>
      </c>
      <c r="AK33" s="46"/>
      <c r="AL33" s="37">
        <v>0</v>
      </c>
      <c r="AM33" s="47"/>
      <c r="AN33" s="46">
        <v>698</v>
      </c>
      <c r="AO33" s="40">
        <v>307</v>
      </c>
      <c r="AP33" s="37">
        <v>550</v>
      </c>
      <c r="AQ33" s="45">
        <v>78.79656160458453</v>
      </c>
      <c r="AR33" s="46">
        <v>243</v>
      </c>
      <c r="AS33" s="37">
        <v>1925</v>
      </c>
      <c r="AT33" s="37">
        <v>2660</v>
      </c>
      <c r="AU33" s="45">
        <v>138.1818181818182</v>
      </c>
      <c r="AV33" s="95"/>
    </row>
    <row r="34" spans="1:48" ht="12">
      <c r="A34" s="19" t="s">
        <v>32</v>
      </c>
      <c r="B34" s="44">
        <v>3286</v>
      </c>
      <c r="C34" s="44">
        <v>4852</v>
      </c>
      <c r="D34" s="45">
        <v>147.65672550213026</v>
      </c>
      <c r="E34" s="46">
        <v>1566</v>
      </c>
      <c r="F34" s="36">
        <v>2729</v>
      </c>
      <c r="G34" s="37">
        <v>4068</v>
      </c>
      <c r="H34" s="47">
        <v>149.06559179186516</v>
      </c>
      <c r="I34" s="46">
        <v>1339</v>
      </c>
      <c r="J34" s="40">
        <v>82</v>
      </c>
      <c r="K34" s="37">
        <v>80</v>
      </c>
      <c r="L34" s="45">
        <v>97.5609756097561</v>
      </c>
      <c r="M34" s="46">
        <v>-2</v>
      </c>
      <c r="N34" s="42">
        <v>88</v>
      </c>
      <c r="O34" s="37">
        <v>93</v>
      </c>
      <c r="P34" s="48">
        <v>105.68181818181819</v>
      </c>
      <c r="Q34" s="40"/>
      <c r="R34" s="37"/>
      <c r="S34" s="45"/>
      <c r="T34" s="46">
        <v>0</v>
      </c>
      <c r="U34" s="36">
        <v>9</v>
      </c>
      <c r="V34" s="37">
        <v>10</v>
      </c>
      <c r="W34" s="47">
        <v>111.11111111111111</v>
      </c>
      <c r="X34" s="46">
        <v>1</v>
      </c>
      <c r="Y34" s="46" t="e">
        <v>#REF!</v>
      </c>
      <c r="Z34" s="36"/>
      <c r="AA34" s="37"/>
      <c r="AB34" s="47"/>
      <c r="AC34" s="46">
        <v>0</v>
      </c>
      <c r="AD34" s="42"/>
      <c r="AE34" s="37"/>
      <c r="AF34" s="48"/>
      <c r="AG34" s="46">
        <v>0</v>
      </c>
      <c r="AH34" s="36">
        <v>132</v>
      </c>
      <c r="AI34" s="37">
        <v>186</v>
      </c>
      <c r="AJ34" s="48">
        <v>140.9090909090909</v>
      </c>
      <c r="AK34" s="46">
        <v>13</v>
      </c>
      <c r="AL34" s="37">
        <v>15</v>
      </c>
      <c r="AM34" s="47">
        <v>115.38461538461537</v>
      </c>
      <c r="AN34" s="46">
        <v>152</v>
      </c>
      <c r="AO34" s="40">
        <v>251</v>
      </c>
      <c r="AP34" s="37">
        <v>210</v>
      </c>
      <c r="AQ34" s="45">
        <v>138.1578947368421</v>
      </c>
      <c r="AR34" s="46">
        <v>-41</v>
      </c>
      <c r="AS34" s="37">
        <v>81</v>
      </c>
      <c r="AT34" s="37">
        <v>190</v>
      </c>
      <c r="AU34" s="45">
        <v>234.56790123456793</v>
      </c>
      <c r="AV34" s="95"/>
    </row>
    <row r="35" spans="1:48" ht="12">
      <c r="A35" s="19" t="s">
        <v>44</v>
      </c>
      <c r="B35" s="44">
        <v>1256</v>
      </c>
      <c r="C35" s="44">
        <v>1346</v>
      </c>
      <c r="D35" s="45">
        <v>107.16560509554141</v>
      </c>
      <c r="E35" s="46">
        <v>90</v>
      </c>
      <c r="F35" s="36">
        <v>635</v>
      </c>
      <c r="G35" s="37">
        <v>867</v>
      </c>
      <c r="H35" s="47">
        <v>136.53543307086616</v>
      </c>
      <c r="I35" s="46">
        <v>232</v>
      </c>
      <c r="J35" s="40"/>
      <c r="K35" s="37"/>
      <c r="L35" s="45"/>
      <c r="M35" s="46">
        <v>0</v>
      </c>
      <c r="N35" s="42"/>
      <c r="O35" s="37"/>
      <c r="P35" s="48"/>
      <c r="Q35" s="40"/>
      <c r="R35" s="37"/>
      <c r="S35" s="45"/>
      <c r="T35" s="46">
        <v>0</v>
      </c>
      <c r="U35" s="36"/>
      <c r="V35" s="37">
        <v>0</v>
      </c>
      <c r="W35" s="47"/>
      <c r="X35" s="46">
        <v>0</v>
      </c>
      <c r="Y35" s="46" t="e">
        <v>#REF!</v>
      </c>
      <c r="Z35" s="36">
        <v>101</v>
      </c>
      <c r="AA35" s="37">
        <v>105</v>
      </c>
      <c r="AB35" s="47">
        <v>103.96039603960396</v>
      </c>
      <c r="AC35" s="46">
        <v>4</v>
      </c>
      <c r="AD35" s="42">
        <v>279</v>
      </c>
      <c r="AE35" s="37">
        <v>185</v>
      </c>
      <c r="AF35" s="48">
        <v>66.30824372759857</v>
      </c>
      <c r="AG35" s="46">
        <v>-94</v>
      </c>
      <c r="AH35" s="36">
        <v>42</v>
      </c>
      <c r="AI35" s="37">
        <v>55</v>
      </c>
      <c r="AJ35" s="48">
        <v>130.95238095238096</v>
      </c>
      <c r="AK35" s="46"/>
      <c r="AL35" s="37"/>
      <c r="AM35" s="47"/>
      <c r="AN35" s="46">
        <v>23</v>
      </c>
      <c r="AO35" s="40">
        <v>58</v>
      </c>
      <c r="AP35" s="37">
        <v>14</v>
      </c>
      <c r="AQ35" s="45">
        <v>60.86956521739131</v>
      </c>
      <c r="AR35" s="46">
        <v>-44</v>
      </c>
      <c r="AS35" s="37">
        <v>176</v>
      </c>
      <c r="AT35" s="37">
        <v>120</v>
      </c>
      <c r="AU35" s="45">
        <v>68.18181818181817</v>
      </c>
      <c r="AV35" s="95"/>
    </row>
    <row r="36" spans="1:48" ht="12">
      <c r="A36" s="19" t="s">
        <v>45</v>
      </c>
      <c r="B36" s="44">
        <v>49647</v>
      </c>
      <c r="C36" s="44">
        <v>44575</v>
      </c>
      <c r="D36" s="45">
        <v>89.78387415150965</v>
      </c>
      <c r="E36" s="46">
        <v>-5072</v>
      </c>
      <c r="F36" s="36">
        <v>10122</v>
      </c>
      <c r="G36" s="37">
        <v>5702</v>
      </c>
      <c r="H36" s="47">
        <v>56.33274056510571</v>
      </c>
      <c r="I36" s="46">
        <v>-4420</v>
      </c>
      <c r="J36" s="40">
        <v>1848</v>
      </c>
      <c r="K36" s="37">
        <v>1120</v>
      </c>
      <c r="L36" s="45">
        <v>60.60606060606061</v>
      </c>
      <c r="M36" s="46">
        <v>-728</v>
      </c>
      <c r="N36" s="42">
        <v>1255</v>
      </c>
      <c r="O36" s="37">
        <v>2176</v>
      </c>
      <c r="P36" s="48">
        <v>173.38645418326692</v>
      </c>
      <c r="Q36" s="40">
        <v>420</v>
      </c>
      <c r="R36" s="37">
        <v>455</v>
      </c>
      <c r="S36" s="45">
        <v>108.33333333333333</v>
      </c>
      <c r="T36" s="46">
        <v>35</v>
      </c>
      <c r="U36" s="36">
        <v>1720</v>
      </c>
      <c r="V36" s="37">
        <v>4327</v>
      </c>
      <c r="W36" s="47">
        <v>251.56976744186048</v>
      </c>
      <c r="X36" s="46">
        <v>2607</v>
      </c>
      <c r="Y36" s="46" t="e">
        <v>#REF!</v>
      </c>
      <c r="Z36" s="36">
        <v>3906</v>
      </c>
      <c r="AA36" s="37">
        <v>3600</v>
      </c>
      <c r="AB36" s="47">
        <v>92.16589861751152</v>
      </c>
      <c r="AC36" s="46">
        <v>-306</v>
      </c>
      <c r="AD36" s="42">
        <v>6412</v>
      </c>
      <c r="AE36" s="37">
        <v>8528</v>
      </c>
      <c r="AF36" s="48">
        <v>133.00062383031815</v>
      </c>
      <c r="AG36" s="46">
        <v>2116</v>
      </c>
      <c r="AH36" s="36">
        <v>3567</v>
      </c>
      <c r="AI36" s="37">
        <v>5473</v>
      </c>
      <c r="AJ36" s="48">
        <v>153.43425848051584</v>
      </c>
      <c r="AK36" s="46">
        <v>912</v>
      </c>
      <c r="AL36" s="37">
        <v>1156</v>
      </c>
      <c r="AM36" s="47">
        <v>126.75438596491229</v>
      </c>
      <c r="AN36" s="46">
        <v>10442</v>
      </c>
      <c r="AO36" s="40">
        <v>16120</v>
      </c>
      <c r="AP36" s="37">
        <v>0</v>
      </c>
      <c r="AQ36" s="45">
        <v>0</v>
      </c>
      <c r="AR36" s="46">
        <v>-16120</v>
      </c>
      <c r="AS36" s="37">
        <v>9043</v>
      </c>
      <c r="AT36" s="37">
        <v>12038</v>
      </c>
      <c r="AU36" s="45">
        <v>133.11953997567178</v>
      </c>
      <c r="AV36" s="95"/>
    </row>
    <row r="37" spans="1:48" ht="12">
      <c r="A37" s="19" t="s">
        <v>46</v>
      </c>
      <c r="B37" s="44">
        <v>29</v>
      </c>
      <c r="C37" s="44">
        <v>30</v>
      </c>
      <c r="D37" s="45">
        <v>103.44827586206897</v>
      </c>
      <c r="E37" s="46">
        <v>1</v>
      </c>
      <c r="F37" s="36">
        <v>29</v>
      </c>
      <c r="G37" s="37">
        <v>30</v>
      </c>
      <c r="H37" s="47">
        <v>103.44827586206897</v>
      </c>
      <c r="I37" s="46">
        <v>1</v>
      </c>
      <c r="J37" s="40"/>
      <c r="K37" s="37"/>
      <c r="L37" s="45"/>
      <c r="M37" s="46">
        <v>0</v>
      </c>
      <c r="N37" s="42"/>
      <c r="O37" s="37"/>
      <c r="P37" s="48"/>
      <c r="Q37" s="40"/>
      <c r="R37" s="37"/>
      <c r="S37" s="45"/>
      <c r="T37" s="46">
        <v>0</v>
      </c>
      <c r="U37" s="36"/>
      <c r="V37" s="37"/>
      <c r="W37" s="47"/>
      <c r="X37" s="46">
        <v>0</v>
      </c>
      <c r="Y37" s="46" t="e">
        <v>#REF!</v>
      </c>
      <c r="Z37" s="36"/>
      <c r="AA37" s="37"/>
      <c r="AB37" s="47"/>
      <c r="AC37" s="46">
        <v>0</v>
      </c>
      <c r="AD37" s="42"/>
      <c r="AE37" s="37"/>
      <c r="AF37" s="48"/>
      <c r="AG37" s="46">
        <v>0</v>
      </c>
      <c r="AH37" s="36"/>
      <c r="AI37" s="37"/>
      <c r="AJ37" s="48"/>
      <c r="AK37" s="46"/>
      <c r="AL37" s="37"/>
      <c r="AM37" s="47"/>
      <c r="AN37" s="46"/>
      <c r="AO37" s="40"/>
      <c r="AP37" s="37">
        <v>0</v>
      </c>
      <c r="AQ37" s="45"/>
      <c r="AR37" s="46">
        <v>0</v>
      </c>
      <c r="AS37" s="37"/>
      <c r="AT37" s="37"/>
      <c r="AU37" s="45"/>
      <c r="AV37" s="95"/>
    </row>
    <row r="38" spans="1:48" ht="12">
      <c r="A38" s="19" t="s">
        <v>3</v>
      </c>
      <c r="B38" s="44">
        <v>4436</v>
      </c>
      <c r="C38" s="44">
        <v>5710</v>
      </c>
      <c r="D38" s="45">
        <v>128.71956717763751</v>
      </c>
      <c r="E38" s="46">
        <v>1274</v>
      </c>
      <c r="F38" s="36">
        <v>3133</v>
      </c>
      <c r="G38" s="37">
        <v>4687</v>
      </c>
      <c r="H38" s="47">
        <v>149.60102138525374</v>
      </c>
      <c r="I38" s="46">
        <v>1554</v>
      </c>
      <c r="J38" s="40">
        <v>434</v>
      </c>
      <c r="K38" s="37">
        <v>600</v>
      </c>
      <c r="L38" s="45">
        <v>138.24884792626727</v>
      </c>
      <c r="M38" s="46">
        <v>166</v>
      </c>
      <c r="N38" s="42"/>
      <c r="O38" s="37"/>
      <c r="P38" s="48"/>
      <c r="Q38" s="40">
        <v>672</v>
      </c>
      <c r="R38" s="37">
        <v>423</v>
      </c>
      <c r="S38" s="45">
        <v>62.94642857142857</v>
      </c>
      <c r="T38" s="46">
        <v>-249</v>
      </c>
      <c r="U38" s="36"/>
      <c r="V38" s="37"/>
      <c r="W38" s="47"/>
      <c r="X38" s="46">
        <v>0</v>
      </c>
      <c r="Y38" s="46" t="e">
        <v>#REF!</v>
      </c>
      <c r="Z38" s="36"/>
      <c r="AA38" s="37"/>
      <c r="AB38" s="47"/>
      <c r="AC38" s="46">
        <v>0</v>
      </c>
      <c r="AD38" s="42"/>
      <c r="AE38" s="37"/>
      <c r="AF38" s="48"/>
      <c r="AG38" s="46">
        <v>0</v>
      </c>
      <c r="AH38" s="36">
        <v>91</v>
      </c>
      <c r="AI38" s="37">
        <v>0</v>
      </c>
      <c r="AJ38" s="48"/>
      <c r="AK38" s="46">
        <v>106</v>
      </c>
      <c r="AL38" s="37">
        <v>0</v>
      </c>
      <c r="AM38" s="47">
        <v>0</v>
      </c>
      <c r="AN38" s="46">
        <v>0</v>
      </c>
      <c r="AO38" s="40"/>
      <c r="AP38" s="37">
        <v>0</v>
      </c>
      <c r="AQ38" s="45"/>
      <c r="AR38" s="46">
        <v>0</v>
      </c>
      <c r="AS38" s="37"/>
      <c r="AT38" s="37"/>
      <c r="AU38" s="45"/>
      <c r="AV38" s="95"/>
    </row>
    <row r="39" spans="1:48" ht="12">
      <c r="A39" s="19" t="s">
        <v>49</v>
      </c>
      <c r="B39" s="44">
        <v>38</v>
      </c>
      <c r="C39" s="44">
        <v>0</v>
      </c>
      <c r="D39" s="45">
        <v>0</v>
      </c>
      <c r="E39" s="46">
        <v>-38</v>
      </c>
      <c r="F39" s="36">
        <v>37</v>
      </c>
      <c r="G39" s="37">
        <v>0</v>
      </c>
      <c r="H39" s="47">
        <v>0</v>
      </c>
      <c r="I39" s="46">
        <v>-37</v>
      </c>
      <c r="J39" s="40"/>
      <c r="K39" s="37"/>
      <c r="L39" s="45"/>
      <c r="M39" s="46">
        <v>0</v>
      </c>
      <c r="N39" s="42">
        <v>1</v>
      </c>
      <c r="O39" s="37"/>
      <c r="P39" s="48">
        <v>0</v>
      </c>
      <c r="Q39" s="40"/>
      <c r="R39" s="37"/>
      <c r="S39" s="45"/>
      <c r="T39" s="46">
        <v>0</v>
      </c>
      <c r="U39" s="36"/>
      <c r="V39" s="37"/>
      <c r="W39" s="47"/>
      <c r="X39" s="46">
        <v>0</v>
      </c>
      <c r="Y39" s="46" t="e">
        <v>#REF!</v>
      </c>
      <c r="Z39" s="36"/>
      <c r="AA39" s="37"/>
      <c r="AB39" s="47"/>
      <c r="AC39" s="46">
        <v>0</v>
      </c>
      <c r="AD39" s="42"/>
      <c r="AE39" s="37"/>
      <c r="AF39" s="48"/>
      <c r="AG39" s="46">
        <v>0</v>
      </c>
      <c r="AH39" s="36"/>
      <c r="AI39" s="37"/>
      <c r="AJ39" s="48"/>
      <c r="AK39" s="46"/>
      <c r="AL39" s="37"/>
      <c r="AM39" s="47"/>
      <c r="AN39" s="46"/>
      <c r="AO39" s="40">
        <v>34</v>
      </c>
      <c r="AP39" s="37">
        <v>0</v>
      </c>
      <c r="AQ39" s="45"/>
      <c r="AR39" s="46">
        <v>-34</v>
      </c>
      <c r="AS39" s="37"/>
      <c r="AT39" s="37"/>
      <c r="AU39" s="45"/>
      <c r="AV39" s="95"/>
    </row>
    <row r="40" spans="1:48" ht="12">
      <c r="A40" s="19" t="s">
        <v>34</v>
      </c>
      <c r="B40" s="44">
        <v>2044</v>
      </c>
      <c r="C40" s="44">
        <v>2268</v>
      </c>
      <c r="D40" s="45">
        <v>110.95890410958904</v>
      </c>
      <c r="E40" s="46">
        <v>224</v>
      </c>
      <c r="F40" s="36">
        <v>1972</v>
      </c>
      <c r="G40" s="37">
        <v>2268</v>
      </c>
      <c r="H40" s="47">
        <v>115.01014198782961</v>
      </c>
      <c r="I40" s="46">
        <v>296</v>
      </c>
      <c r="J40" s="40">
        <v>71</v>
      </c>
      <c r="K40" s="37"/>
      <c r="L40" s="45"/>
      <c r="M40" s="46">
        <v>-71</v>
      </c>
      <c r="N40" s="42"/>
      <c r="O40" s="37"/>
      <c r="P40" s="48"/>
      <c r="Q40" s="40"/>
      <c r="R40" s="37"/>
      <c r="S40" s="45"/>
      <c r="T40" s="46">
        <v>0</v>
      </c>
      <c r="U40" s="36"/>
      <c r="V40" s="37"/>
      <c r="W40" s="47"/>
      <c r="X40" s="46">
        <v>0</v>
      </c>
      <c r="Y40" s="46" t="e">
        <v>#REF!</v>
      </c>
      <c r="Z40" s="36"/>
      <c r="AA40" s="37"/>
      <c r="AB40" s="47"/>
      <c r="AC40" s="46">
        <v>0</v>
      </c>
      <c r="AD40" s="42">
        <v>1</v>
      </c>
      <c r="AE40" s="37">
        <v>0</v>
      </c>
      <c r="AF40" s="48"/>
      <c r="AG40" s="46">
        <v>-1</v>
      </c>
      <c r="AH40" s="36">
        <v>0</v>
      </c>
      <c r="AI40" s="37">
        <v>0</v>
      </c>
      <c r="AJ40" s="48"/>
      <c r="AK40" s="46">
        <v>0</v>
      </c>
      <c r="AL40" s="37">
        <v>0</v>
      </c>
      <c r="AM40" s="47"/>
      <c r="AN40" s="46"/>
      <c r="AO40" s="40"/>
      <c r="AP40" s="37">
        <v>0</v>
      </c>
      <c r="AQ40" s="45"/>
      <c r="AR40" s="46">
        <v>0</v>
      </c>
      <c r="AS40" s="37"/>
      <c r="AT40" s="37"/>
      <c r="AU40" s="45"/>
      <c r="AV40" s="95"/>
    </row>
    <row r="41" spans="1:48" ht="12">
      <c r="A41" s="19" t="s">
        <v>65</v>
      </c>
      <c r="B41" s="44">
        <v>105867</v>
      </c>
      <c r="C41" s="44">
        <v>112884</v>
      </c>
      <c r="D41" s="45">
        <v>106.62812774518973</v>
      </c>
      <c r="E41" s="46">
        <v>7017</v>
      </c>
      <c r="F41" s="36">
        <v>73325</v>
      </c>
      <c r="G41" s="37">
        <v>82176</v>
      </c>
      <c r="H41" s="47">
        <v>112.07091714967609</v>
      </c>
      <c r="I41" s="46">
        <v>8851</v>
      </c>
      <c r="J41" s="40">
        <v>354</v>
      </c>
      <c r="K41" s="37">
        <v>382</v>
      </c>
      <c r="L41" s="45">
        <v>107.909604519774</v>
      </c>
      <c r="M41" s="46">
        <v>28</v>
      </c>
      <c r="N41" s="42">
        <v>536</v>
      </c>
      <c r="O41" s="37">
        <v>600</v>
      </c>
      <c r="P41" s="48">
        <v>111.94029850746267</v>
      </c>
      <c r="Q41" s="40">
        <v>419</v>
      </c>
      <c r="R41" s="37">
        <v>470</v>
      </c>
      <c r="S41" s="45">
        <v>112.17183770883055</v>
      </c>
      <c r="T41" s="46">
        <v>51</v>
      </c>
      <c r="U41" s="36">
        <v>3711</v>
      </c>
      <c r="V41" s="37">
        <v>3362</v>
      </c>
      <c r="W41" s="47">
        <v>90.59552681218001</v>
      </c>
      <c r="X41" s="46">
        <v>-349</v>
      </c>
      <c r="Y41" s="46" t="e">
        <v>#REF!</v>
      </c>
      <c r="Z41" s="36">
        <v>2720</v>
      </c>
      <c r="AA41" s="37">
        <v>2820</v>
      </c>
      <c r="AB41" s="47">
        <v>103.6764705882353</v>
      </c>
      <c r="AC41" s="46">
        <v>100</v>
      </c>
      <c r="AD41" s="42">
        <v>1808</v>
      </c>
      <c r="AE41" s="37">
        <v>1800</v>
      </c>
      <c r="AF41" s="48">
        <v>99.5575221238938</v>
      </c>
      <c r="AG41" s="46">
        <v>-8</v>
      </c>
      <c r="AH41" s="36">
        <v>227</v>
      </c>
      <c r="AI41" s="37">
        <v>304</v>
      </c>
      <c r="AJ41" s="48">
        <v>133.92070484581498</v>
      </c>
      <c r="AK41" s="46">
        <v>174</v>
      </c>
      <c r="AL41" s="37">
        <v>240</v>
      </c>
      <c r="AM41" s="47">
        <v>137.93103448275863</v>
      </c>
      <c r="AN41" s="46">
        <v>6987</v>
      </c>
      <c r="AO41" s="40">
        <v>8120</v>
      </c>
      <c r="AP41" s="37">
        <v>8050</v>
      </c>
      <c r="AQ41" s="45">
        <v>115.21396879919851</v>
      </c>
      <c r="AR41" s="46">
        <v>-70</v>
      </c>
      <c r="AS41" s="37">
        <v>15606</v>
      </c>
      <c r="AT41" s="37">
        <v>12680</v>
      </c>
      <c r="AU41" s="45">
        <v>81.25080097398435</v>
      </c>
      <c r="AV41" s="95"/>
    </row>
    <row r="42" spans="1:48" ht="12">
      <c r="A42" s="19" t="s">
        <v>66</v>
      </c>
      <c r="B42" s="44">
        <v>1884</v>
      </c>
      <c r="C42" s="44">
        <v>2329</v>
      </c>
      <c r="D42" s="45">
        <v>123.61995753715497</v>
      </c>
      <c r="E42" s="46">
        <v>445</v>
      </c>
      <c r="F42" s="36">
        <v>1159</v>
      </c>
      <c r="G42" s="37">
        <v>1381</v>
      </c>
      <c r="H42" s="47">
        <v>119.15444348576358</v>
      </c>
      <c r="I42" s="46">
        <v>222</v>
      </c>
      <c r="J42" s="40">
        <v>136</v>
      </c>
      <c r="K42" s="37">
        <v>160</v>
      </c>
      <c r="L42" s="45">
        <v>117.64705882352942</v>
      </c>
      <c r="M42" s="46">
        <v>24</v>
      </c>
      <c r="N42" s="42">
        <v>73</v>
      </c>
      <c r="O42" s="37">
        <v>100</v>
      </c>
      <c r="P42" s="48">
        <v>136.986301369863</v>
      </c>
      <c r="Q42" s="40">
        <v>19</v>
      </c>
      <c r="R42" s="37">
        <v>20</v>
      </c>
      <c r="S42" s="45">
        <v>105.26315789473684</v>
      </c>
      <c r="T42" s="46">
        <v>1</v>
      </c>
      <c r="U42" s="36">
        <v>11</v>
      </c>
      <c r="V42" s="37">
        <v>3</v>
      </c>
      <c r="W42" s="47">
        <v>27.27272727272727</v>
      </c>
      <c r="X42" s="46">
        <v>-8</v>
      </c>
      <c r="Y42" s="46" t="e">
        <v>#REF!</v>
      </c>
      <c r="Z42" s="36">
        <v>127</v>
      </c>
      <c r="AA42" s="37">
        <v>180</v>
      </c>
      <c r="AB42" s="47">
        <v>141.73228346456693</v>
      </c>
      <c r="AC42" s="46">
        <v>53</v>
      </c>
      <c r="AD42" s="42">
        <v>119</v>
      </c>
      <c r="AE42" s="37">
        <v>140</v>
      </c>
      <c r="AF42" s="48">
        <v>117.64705882352942</v>
      </c>
      <c r="AG42" s="46">
        <v>21</v>
      </c>
      <c r="AH42" s="36">
        <v>42</v>
      </c>
      <c r="AI42" s="37">
        <v>50</v>
      </c>
      <c r="AJ42" s="48">
        <v>119.04761904761905</v>
      </c>
      <c r="AK42" s="46">
        <v>13</v>
      </c>
      <c r="AL42" s="37">
        <v>25</v>
      </c>
      <c r="AM42" s="47">
        <v>192.30769230769232</v>
      </c>
      <c r="AN42" s="46">
        <v>130</v>
      </c>
      <c r="AO42" s="40">
        <v>128</v>
      </c>
      <c r="AP42" s="37">
        <v>170</v>
      </c>
      <c r="AQ42" s="45">
        <v>130.76923076923077</v>
      </c>
      <c r="AR42" s="46">
        <v>42</v>
      </c>
      <c r="AS42" s="37">
        <v>55</v>
      </c>
      <c r="AT42" s="37">
        <v>100</v>
      </c>
      <c r="AU42" s="45">
        <v>181.8181818181818</v>
      </c>
      <c r="AV42" s="95"/>
    </row>
    <row r="43" spans="1:48" ht="24.75">
      <c r="A43" s="19" t="s">
        <v>67</v>
      </c>
      <c r="B43" s="44">
        <v>4165</v>
      </c>
      <c r="C43" s="44">
        <v>5056</v>
      </c>
      <c r="D43" s="45">
        <v>121.39255702280913</v>
      </c>
      <c r="E43" s="46">
        <v>891</v>
      </c>
      <c r="F43" s="36">
        <v>2947</v>
      </c>
      <c r="G43" s="37">
        <v>3360</v>
      </c>
      <c r="H43" s="47">
        <v>114.01425178147268</v>
      </c>
      <c r="I43" s="46">
        <v>413</v>
      </c>
      <c r="J43" s="40">
        <v>91</v>
      </c>
      <c r="K43" s="37">
        <v>120</v>
      </c>
      <c r="L43" s="45">
        <v>131.86813186813185</v>
      </c>
      <c r="M43" s="46">
        <v>29</v>
      </c>
      <c r="N43" s="42">
        <v>93</v>
      </c>
      <c r="O43" s="37">
        <v>115</v>
      </c>
      <c r="P43" s="48">
        <v>123.65591397849462</v>
      </c>
      <c r="Q43" s="40">
        <v>50</v>
      </c>
      <c r="R43" s="37">
        <v>60</v>
      </c>
      <c r="S43" s="45">
        <v>120</v>
      </c>
      <c r="T43" s="46">
        <v>10</v>
      </c>
      <c r="U43" s="36">
        <v>23</v>
      </c>
      <c r="V43" s="37">
        <v>30</v>
      </c>
      <c r="W43" s="47">
        <v>130.43478260869566</v>
      </c>
      <c r="X43" s="46">
        <v>7</v>
      </c>
      <c r="Y43" s="46" t="e">
        <v>#REF!</v>
      </c>
      <c r="Z43" s="36">
        <v>130</v>
      </c>
      <c r="AA43" s="37">
        <v>160</v>
      </c>
      <c r="AB43" s="47">
        <v>123.07692307692308</v>
      </c>
      <c r="AC43" s="46">
        <v>30</v>
      </c>
      <c r="AD43" s="42">
        <v>305</v>
      </c>
      <c r="AE43" s="37">
        <v>380</v>
      </c>
      <c r="AF43" s="48">
        <v>124.59016393442623</v>
      </c>
      <c r="AG43" s="46">
        <v>75</v>
      </c>
      <c r="AH43" s="36">
        <v>197</v>
      </c>
      <c r="AI43" s="37">
        <v>200</v>
      </c>
      <c r="AJ43" s="48">
        <v>101.5228426395939</v>
      </c>
      <c r="AK43" s="46">
        <v>62</v>
      </c>
      <c r="AL43" s="37">
        <v>81</v>
      </c>
      <c r="AM43" s="47">
        <v>130.64516129032256</v>
      </c>
      <c r="AN43" s="46">
        <v>99</v>
      </c>
      <c r="AO43" s="40">
        <v>88</v>
      </c>
      <c r="AP43" s="37">
        <v>150</v>
      </c>
      <c r="AQ43" s="45">
        <v>151.5151515151515</v>
      </c>
      <c r="AR43" s="46">
        <v>62</v>
      </c>
      <c r="AS43" s="37">
        <v>168</v>
      </c>
      <c r="AT43" s="37">
        <v>400</v>
      </c>
      <c r="AU43" s="45">
        <v>238.0952380952381</v>
      </c>
      <c r="AV43" s="95"/>
    </row>
    <row r="44" spans="1:48" ht="12">
      <c r="A44" s="19" t="s">
        <v>68</v>
      </c>
      <c r="B44" s="44">
        <v>0</v>
      </c>
      <c r="C44" s="44">
        <v>0</v>
      </c>
      <c r="D44" s="45"/>
      <c r="E44" s="46">
        <v>0</v>
      </c>
      <c r="F44" s="36"/>
      <c r="G44" s="37"/>
      <c r="H44" s="47"/>
      <c r="I44" s="46">
        <v>0</v>
      </c>
      <c r="J44" s="40"/>
      <c r="K44" s="37"/>
      <c r="L44" s="45"/>
      <c r="M44" s="46">
        <v>0</v>
      </c>
      <c r="N44" s="42"/>
      <c r="O44" s="37"/>
      <c r="P44" s="48"/>
      <c r="Q44" s="40"/>
      <c r="R44" s="37"/>
      <c r="S44" s="45"/>
      <c r="T44" s="46">
        <v>0</v>
      </c>
      <c r="U44" s="36"/>
      <c r="V44" s="37"/>
      <c r="W44" s="47"/>
      <c r="X44" s="46">
        <v>0</v>
      </c>
      <c r="Y44" s="46" t="e">
        <v>#REF!</v>
      </c>
      <c r="Z44" s="36"/>
      <c r="AA44" s="37"/>
      <c r="AB44" s="47"/>
      <c r="AC44" s="46">
        <v>0</v>
      </c>
      <c r="AD44" s="42"/>
      <c r="AE44" s="37"/>
      <c r="AF44" s="48"/>
      <c r="AG44" s="46">
        <v>0</v>
      </c>
      <c r="AH44" s="36"/>
      <c r="AI44" s="37"/>
      <c r="AJ44" s="48"/>
      <c r="AK44" s="46"/>
      <c r="AL44" s="37"/>
      <c r="AM44" s="47"/>
      <c r="AN44" s="46"/>
      <c r="AO44" s="40"/>
      <c r="AP44" s="37"/>
      <c r="AQ44" s="45"/>
      <c r="AR44" s="46">
        <v>0</v>
      </c>
      <c r="AS44" s="37"/>
      <c r="AT44" s="37"/>
      <c r="AU44" s="45"/>
      <c r="AV44" s="95"/>
    </row>
    <row r="45" spans="1:48" ht="12">
      <c r="A45" s="19" t="s">
        <v>35</v>
      </c>
      <c r="B45" s="44">
        <v>20442</v>
      </c>
      <c r="C45" s="44">
        <v>20019</v>
      </c>
      <c r="D45" s="45">
        <v>97.9307308482536</v>
      </c>
      <c r="E45" s="46">
        <v>-423</v>
      </c>
      <c r="F45" s="36">
        <v>13707</v>
      </c>
      <c r="G45" s="37">
        <v>17120</v>
      </c>
      <c r="H45" s="47">
        <v>124.89968629167578</v>
      </c>
      <c r="I45" s="46">
        <v>3413</v>
      </c>
      <c r="J45" s="40">
        <v>587</v>
      </c>
      <c r="K45" s="37">
        <v>100</v>
      </c>
      <c r="L45" s="45">
        <v>17.035775127768314</v>
      </c>
      <c r="M45" s="46">
        <v>-487</v>
      </c>
      <c r="N45" s="42">
        <v>50</v>
      </c>
      <c r="O45" s="37">
        <v>80</v>
      </c>
      <c r="P45" s="45">
        <v>160</v>
      </c>
      <c r="Q45" s="40">
        <v>487</v>
      </c>
      <c r="R45" s="37">
        <v>1144</v>
      </c>
      <c r="S45" s="45">
        <v>234.90759753593431</v>
      </c>
      <c r="T45" s="46">
        <v>657</v>
      </c>
      <c r="U45" s="36">
        <v>117</v>
      </c>
      <c r="V45" s="37"/>
      <c r="W45" s="47"/>
      <c r="X45" s="46">
        <v>-117</v>
      </c>
      <c r="Y45" s="46" t="e">
        <v>#REF!</v>
      </c>
      <c r="Z45" s="36">
        <v>234</v>
      </c>
      <c r="AA45" s="37">
        <v>270</v>
      </c>
      <c r="AB45" s="47">
        <v>115.38461538461537</v>
      </c>
      <c r="AC45" s="46">
        <v>36</v>
      </c>
      <c r="AD45" s="42">
        <v>452</v>
      </c>
      <c r="AE45" s="37">
        <v>350</v>
      </c>
      <c r="AF45" s="48">
        <v>77.43362831858407</v>
      </c>
      <c r="AG45" s="46">
        <v>-102</v>
      </c>
      <c r="AH45" s="36">
        <v>3792</v>
      </c>
      <c r="AI45" s="37">
        <v>255</v>
      </c>
      <c r="AJ45" s="48">
        <v>6.724683544303797</v>
      </c>
      <c r="AK45" s="46">
        <v>100</v>
      </c>
      <c r="AL45" s="37">
        <v>200</v>
      </c>
      <c r="AM45" s="47">
        <v>200</v>
      </c>
      <c r="AN45" s="46">
        <v>518</v>
      </c>
      <c r="AO45" s="40">
        <v>8244</v>
      </c>
      <c r="AP45" s="37">
        <v>500</v>
      </c>
      <c r="AQ45" s="45">
        <v>96.52509652509652</v>
      </c>
      <c r="AR45" s="46">
        <v>-7744</v>
      </c>
      <c r="AS45" s="37">
        <v>398</v>
      </c>
      <c r="AT45" s="37">
        <v>0</v>
      </c>
      <c r="AU45" s="45">
        <v>0</v>
      </c>
      <c r="AV45" s="95"/>
    </row>
    <row r="46" spans="1:48" ht="12">
      <c r="A46" s="19" t="s">
        <v>36</v>
      </c>
      <c r="B46" s="44">
        <v>64668</v>
      </c>
      <c r="C46" s="44">
        <v>56755</v>
      </c>
      <c r="D46" s="45">
        <v>87.76365435764211</v>
      </c>
      <c r="E46" s="46">
        <v>-7913</v>
      </c>
      <c r="F46" s="36">
        <v>41923</v>
      </c>
      <c r="G46" s="37">
        <v>37956</v>
      </c>
      <c r="H46" s="47">
        <v>90.53741383011712</v>
      </c>
      <c r="I46" s="46">
        <v>-3967</v>
      </c>
      <c r="J46" s="40">
        <v>868</v>
      </c>
      <c r="K46" s="37">
        <v>750</v>
      </c>
      <c r="L46" s="45">
        <v>86.40552995391705</v>
      </c>
      <c r="M46" s="46">
        <v>-118</v>
      </c>
      <c r="N46" s="42">
        <v>818</v>
      </c>
      <c r="O46" s="37">
        <v>940</v>
      </c>
      <c r="P46" s="48">
        <v>114.91442542787287</v>
      </c>
      <c r="Q46" s="40">
        <v>723</v>
      </c>
      <c r="R46" s="37">
        <v>0</v>
      </c>
      <c r="S46" s="45">
        <v>0</v>
      </c>
      <c r="T46" s="46">
        <v>-723</v>
      </c>
      <c r="U46" s="36">
        <v>1142</v>
      </c>
      <c r="V46" s="37">
        <v>700</v>
      </c>
      <c r="W46" s="47">
        <v>61.29597197898424</v>
      </c>
      <c r="X46" s="46">
        <v>-442</v>
      </c>
      <c r="Y46" s="46" t="e">
        <v>#REF!</v>
      </c>
      <c r="Z46" s="36">
        <v>2377</v>
      </c>
      <c r="AA46" s="37">
        <v>1110</v>
      </c>
      <c r="AB46" s="47">
        <v>46.69751787968027</v>
      </c>
      <c r="AC46" s="46">
        <v>-1267</v>
      </c>
      <c r="AD46" s="42">
        <v>6316</v>
      </c>
      <c r="AE46" s="37">
        <v>6159</v>
      </c>
      <c r="AF46" s="48">
        <v>97.51424952501583</v>
      </c>
      <c r="AG46" s="46">
        <v>-157</v>
      </c>
      <c r="AH46" s="36">
        <v>2205</v>
      </c>
      <c r="AI46" s="37">
        <v>2560</v>
      </c>
      <c r="AJ46" s="48">
        <v>116.09977324263039</v>
      </c>
      <c r="AK46" s="46">
        <v>1068</v>
      </c>
      <c r="AL46" s="37">
        <v>380</v>
      </c>
      <c r="AM46" s="47">
        <v>35.580524344569284</v>
      </c>
      <c r="AN46" s="46">
        <v>3516</v>
      </c>
      <c r="AO46" s="40">
        <v>6193</v>
      </c>
      <c r="AP46" s="37">
        <v>3500</v>
      </c>
      <c r="AQ46" s="45">
        <v>99.54493742889647</v>
      </c>
      <c r="AR46" s="46">
        <v>-2693</v>
      </c>
      <c r="AS46" s="37">
        <v>3712</v>
      </c>
      <c r="AT46" s="37">
        <v>2700</v>
      </c>
      <c r="AU46" s="45">
        <v>72.73706896551724</v>
      </c>
      <c r="AV46" s="95"/>
    </row>
    <row r="47" spans="1:48" ht="12">
      <c r="A47" s="19" t="s">
        <v>47</v>
      </c>
      <c r="B47" s="44">
        <v>186</v>
      </c>
      <c r="C47" s="44">
        <v>201</v>
      </c>
      <c r="D47" s="45">
        <v>108.06451612903226</v>
      </c>
      <c r="E47" s="46">
        <v>15</v>
      </c>
      <c r="F47" s="36">
        <v>171</v>
      </c>
      <c r="G47" s="37">
        <v>201</v>
      </c>
      <c r="H47" s="47">
        <v>117.54385964912282</v>
      </c>
      <c r="I47" s="46">
        <v>30</v>
      </c>
      <c r="J47" s="40"/>
      <c r="K47" s="37">
        <v>0</v>
      </c>
      <c r="L47" s="45"/>
      <c r="M47" s="46">
        <v>0</v>
      </c>
      <c r="N47" s="42"/>
      <c r="O47" s="37"/>
      <c r="P47" s="48"/>
      <c r="Q47" s="40"/>
      <c r="R47" s="37"/>
      <c r="S47" s="45"/>
      <c r="T47" s="46">
        <v>0</v>
      </c>
      <c r="U47" s="36">
        <v>0</v>
      </c>
      <c r="V47" s="37"/>
      <c r="W47" s="47"/>
      <c r="X47" s="46">
        <v>0</v>
      </c>
      <c r="Y47" s="46" t="e">
        <v>#REF!</v>
      </c>
      <c r="Z47" s="36"/>
      <c r="AA47" s="37"/>
      <c r="AB47" s="47"/>
      <c r="AC47" s="46">
        <v>0</v>
      </c>
      <c r="AD47" s="42">
        <v>0</v>
      </c>
      <c r="AE47" s="37"/>
      <c r="AF47" s="48"/>
      <c r="AG47" s="46">
        <v>0</v>
      </c>
      <c r="AH47" s="36">
        <v>1</v>
      </c>
      <c r="AI47" s="37"/>
      <c r="AJ47" s="48"/>
      <c r="AK47" s="46"/>
      <c r="AL47" s="37">
        <v>0</v>
      </c>
      <c r="AM47" s="47"/>
      <c r="AN47" s="46">
        <v>0</v>
      </c>
      <c r="AO47" s="40"/>
      <c r="AP47" s="37"/>
      <c r="AQ47" s="45"/>
      <c r="AR47" s="46">
        <v>0</v>
      </c>
      <c r="AS47" s="37">
        <v>14</v>
      </c>
      <c r="AT47" s="37"/>
      <c r="AU47" s="45"/>
      <c r="AV47" s="95"/>
    </row>
    <row r="48" spans="1:48" ht="12">
      <c r="A48" s="19" t="s">
        <v>38</v>
      </c>
      <c r="B48" s="44">
        <v>8785</v>
      </c>
      <c r="C48" s="44">
        <v>2404</v>
      </c>
      <c r="D48" s="45">
        <v>27.364826408651112</v>
      </c>
      <c r="E48" s="46">
        <v>-6381</v>
      </c>
      <c r="F48" s="36">
        <v>8730</v>
      </c>
      <c r="G48" s="37">
        <v>2404</v>
      </c>
      <c r="H48" s="47">
        <v>27.537227949599085</v>
      </c>
      <c r="I48" s="46">
        <v>-6326</v>
      </c>
      <c r="J48" s="40"/>
      <c r="K48" s="37"/>
      <c r="L48" s="45"/>
      <c r="M48" s="46">
        <v>0</v>
      </c>
      <c r="N48" s="42"/>
      <c r="O48" s="37"/>
      <c r="P48" s="48"/>
      <c r="Q48" s="40"/>
      <c r="R48" s="37"/>
      <c r="S48" s="45"/>
      <c r="T48" s="46">
        <v>0</v>
      </c>
      <c r="U48" s="36"/>
      <c r="V48" s="37"/>
      <c r="W48" s="47"/>
      <c r="X48" s="46">
        <v>0</v>
      </c>
      <c r="Y48" s="46" t="e">
        <v>#REF!</v>
      </c>
      <c r="Z48" s="36"/>
      <c r="AA48" s="37"/>
      <c r="AB48" s="47"/>
      <c r="AC48" s="46">
        <v>0</v>
      </c>
      <c r="AD48" s="42">
        <v>10</v>
      </c>
      <c r="AE48" s="37"/>
      <c r="AF48" s="48"/>
      <c r="AG48" s="46">
        <v>-10</v>
      </c>
      <c r="AH48" s="36">
        <v>21</v>
      </c>
      <c r="AI48" s="37">
        <v>0</v>
      </c>
      <c r="AJ48" s="48"/>
      <c r="AK48" s="46"/>
      <c r="AL48" s="37"/>
      <c r="AM48" s="47"/>
      <c r="AN48" s="46"/>
      <c r="AO48" s="40"/>
      <c r="AP48" s="37"/>
      <c r="AQ48" s="45"/>
      <c r="AR48" s="46">
        <v>0</v>
      </c>
      <c r="AS48" s="37">
        <v>24</v>
      </c>
      <c r="AT48" s="37"/>
      <c r="AU48" s="45"/>
      <c r="AV48" s="95"/>
    </row>
    <row r="49" spans="1:48" ht="12">
      <c r="A49" s="19" t="s">
        <v>69</v>
      </c>
      <c r="B49" s="44">
        <v>3737</v>
      </c>
      <c r="C49" s="44">
        <v>5390</v>
      </c>
      <c r="D49" s="45">
        <v>144.23334225314423</v>
      </c>
      <c r="E49" s="46">
        <v>1653</v>
      </c>
      <c r="F49" s="36">
        <v>2514</v>
      </c>
      <c r="G49" s="37">
        <v>3798</v>
      </c>
      <c r="H49" s="47">
        <v>151.07398568019093</v>
      </c>
      <c r="I49" s="46">
        <v>1284</v>
      </c>
      <c r="J49" s="40"/>
      <c r="K49" s="37"/>
      <c r="L49" s="45"/>
      <c r="M49" s="46">
        <v>0</v>
      </c>
      <c r="N49" s="42"/>
      <c r="O49" s="37"/>
      <c r="P49" s="48"/>
      <c r="Q49" s="40"/>
      <c r="R49" s="37"/>
      <c r="S49" s="45"/>
      <c r="T49" s="46">
        <v>0</v>
      </c>
      <c r="U49" s="36"/>
      <c r="V49" s="37"/>
      <c r="W49" s="47"/>
      <c r="X49" s="46">
        <v>0</v>
      </c>
      <c r="Y49" s="46" t="e">
        <v>#REF!</v>
      </c>
      <c r="Z49" s="36">
        <v>93</v>
      </c>
      <c r="AA49" s="37">
        <v>152</v>
      </c>
      <c r="AB49" s="47">
        <v>163.44086021505376</v>
      </c>
      <c r="AC49" s="46">
        <v>59</v>
      </c>
      <c r="AD49" s="42">
        <v>597</v>
      </c>
      <c r="AE49" s="37">
        <v>665</v>
      </c>
      <c r="AF49" s="48">
        <v>111.39028475711892</v>
      </c>
      <c r="AG49" s="46">
        <v>68</v>
      </c>
      <c r="AH49" s="36">
        <v>51</v>
      </c>
      <c r="AI49" s="37">
        <v>55</v>
      </c>
      <c r="AJ49" s="48">
        <v>107.84313725490196</v>
      </c>
      <c r="AK49" s="46"/>
      <c r="AL49" s="37"/>
      <c r="AM49" s="47"/>
      <c r="AN49" s="46">
        <v>263</v>
      </c>
      <c r="AO49" s="40">
        <v>537</v>
      </c>
      <c r="AP49" s="37">
        <v>320</v>
      </c>
      <c r="AQ49" s="45">
        <v>121.67300380228137</v>
      </c>
      <c r="AR49" s="46">
        <v>-217</v>
      </c>
      <c r="AS49" s="37">
        <v>219</v>
      </c>
      <c r="AT49" s="37">
        <v>400</v>
      </c>
      <c r="AU49" s="45">
        <v>182.64840182648402</v>
      </c>
      <c r="AV49" s="95"/>
    </row>
    <row r="50" spans="1:48" ht="12">
      <c r="A50" s="19" t="s">
        <v>70</v>
      </c>
      <c r="B50" s="44">
        <v>0</v>
      </c>
      <c r="C50" s="44">
        <v>0</v>
      </c>
      <c r="D50" s="45"/>
      <c r="E50" s="46">
        <v>0</v>
      </c>
      <c r="F50" s="36"/>
      <c r="G50" s="37"/>
      <c r="H50" s="47"/>
      <c r="I50" s="46">
        <v>0</v>
      </c>
      <c r="J50" s="40"/>
      <c r="K50" s="37"/>
      <c r="L50" s="45"/>
      <c r="M50" s="46">
        <v>0</v>
      </c>
      <c r="N50" s="42"/>
      <c r="O50" s="37"/>
      <c r="P50" s="48"/>
      <c r="Q50" s="40"/>
      <c r="R50" s="37"/>
      <c r="S50" s="45"/>
      <c r="T50" s="46">
        <v>0</v>
      </c>
      <c r="U50" s="36"/>
      <c r="V50" s="37"/>
      <c r="W50" s="47"/>
      <c r="X50" s="46">
        <v>0</v>
      </c>
      <c r="Y50" s="46" t="e">
        <v>#REF!</v>
      </c>
      <c r="Z50" s="36"/>
      <c r="AA50" s="37"/>
      <c r="AB50" s="47"/>
      <c r="AC50" s="46">
        <v>0</v>
      </c>
      <c r="AD50" s="42"/>
      <c r="AE50" s="37"/>
      <c r="AF50" s="48"/>
      <c r="AG50" s="46">
        <v>0</v>
      </c>
      <c r="AH50" s="36"/>
      <c r="AI50" s="37"/>
      <c r="AJ50" s="48"/>
      <c r="AK50" s="46"/>
      <c r="AL50" s="37"/>
      <c r="AM50" s="47"/>
      <c r="AN50" s="46"/>
      <c r="AO50" s="40">
        <v>0</v>
      </c>
      <c r="AP50" s="37"/>
      <c r="AQ50" s="45"/>
      <c r="AR50" s="46">
        <v>0</v>
      </c>
      <c r="AS50" s="37"/>
      <c r="AT50" s="37"/>
      <c r="AU50" s="45"/>
      <c r="AV50" s="95"/>
    </row>
    <row r="51" spans="1:48" ht="12">
      <c r="A51" s="19" t="s">
        <v>48</v>
      </c>
      <c r="B51" s="44">
        <v>17901</v>
      </c>
      <c r="C51" s="44">
        <v>23153</v>
      </c>
      <c r="D51" s="45">
        <v>129.33914306463325</v>
      </c>
      <c r="E51" s="46">
        <v>5252</v>
      </c>
      <c r="F51" s="36">
        <v>13719</v>
      </c>
      <c r="G51" s="37">
        <v>18000</v>
      </c>
      <c r="H51" s="47">
        <v>131.2048983162038</v>
      </c>
      <c r="I51" s="46">
        <v>4281</v>
      </c>
      <c r="J51" s="40">
        <v>360</v>
      </c>
      <c r="K51" s="37">
        <v>435</v>
      </c>
      <c r="L51" s="45">
        <v>120.83333333333333</v>
      </c>
      <c r="M51" s="46">
        <v>75</v>
      </c>
      <c r="N51" s="42">
        <v>205</v>
      </c>
      <c r="O51" s="37">
        <v>310</v>
      </c>
      <c r="P51" s="48">
        <v>151.21951219512195</v>
      </c>
      <c r="Q51" s="40">
        <v>138</v>
      </c>
      <c r="R51" s="37">
        <v>192</v>
      </c>
      <c r="S51" s="45">
        <v>139.1304347826087</v>
      </c>
      <c r="T51" s="46">
        <v>54</v>
      </c>
      <c r="U51" s="36">
        <v>94</v>
      </c>
      <c r="V51" s="37">
        <v>121</v>
      </c>
      <c r="W51" s="47"/>
      <c r="X51" s="46">
        <v>27</v>
      </c>
      <c r="Y51" s="46" t="e">
        <v>#REF!</v>
      </c>
      <c r="Z51" s="36">
        <v>541</v>
      </c>
      <c r="AA51" s="37">
        <v>660</v>
      </c>
      <c r="AB51" s="47">
        <v>121.99630314232901</v>
      </c>
      <c r="AC51" s="46">
        <v>119</v>
      </c>
      <c r="AD51" s="42">
        <v>1059</v>
      </c>
      <c r="AE51" s="37">
        <v>1361</v>
      </c>
      <c r="AF51" s="48">
        <v>128.51746931067046</v>
      </c>
      <c r="AG51" s="46">
        <v>302</v>
      </c>
      <c r="AH51" s="36">
        <v>340</v>
      </c>
      <c r="AI51" s="37">
        <v>464</v>
      </c>
      <c r="AJ51" s="48">
        <v>136.47058823529412</v>
      </c>
      <c r="AK51" s="46">
        <v>134</v>
      </c>
      <c r="AL51" s="37">
        <v>180</v>
      </c>
      <c r="AM51" s="47">
        <v>134.32835820895522</v>
      </c>
      <c r="AN51" s="46">
        <v>499</v>
      </c>
      <c r="AO51" s="40">
        <v>549</v>
      </c>
      <c r="AP51" s="37">
        <v>400</v>
      </c>
      <c r="AQ51" s="45">
        <v>80.16032064128257</v>
      </c>
      <c r="AR51" s="46">
        <v>-149</v>
      </c>
      <c r="AS51" s="37">
        <v>812</v>
      </c>
      <c r="AT51" s="37">
        <v>1030</v>
      </c>
      <c r="AU51" s="45">
        <v>126.84729064039408</v>
      </c>
      <c r="AV51" s="95"/>
    </row>
    <row r="52" spans="1:48" ht="12">
      <c r="A52" s="19" t="s">
        <v>54</v>
      </c>
      <c r="B52" s="44">
        <v>421</v>
      </c>
      <c r="C52" s="44">
        <v>472</v>
      </c>
      <c r="D52" s="45">
        <v>112.11401425178147</v>
      </c>
      <c r="E52" s="46">
        <v>51</v>
      </c>
      <c r="F52" s="36">
        <v>324</v>
      </c>
      <c r="G52" s="37">
        <v>373</v>
      </c>
      <c r="H52" s="47">
        <v>115.12345679012346</v>
      </c>
      <c r="I52" s="46">
        <v>49</v>
      </c>
      <c r="J52" s="40">
        <v>3</v>
      </c>
      <c r="K52" s="37">
        <v>5</v>
      </c>
      <c r="L52" s="45">
        <v>166.66666666666669</v>
      </c>
      <c r="M52" s="46">
        <v>2</v>
      </c>
      <c r="N52" s="42">
        <v>1</v>
      </c>
      <c r="O52" s="37">
        <v>1</v>
      </c>
      <c r="P52" s="48">
        <v>100</v>
      </c>
      <c r="Q52" s="40">
        <v>1</v>
      </c>
      <c r="R52" s="37">
        <v>1</v>
      </c>
      <c r="S52" s="45">
        <v>100</v>
      </c>
      <c r="T52" s="46">
        <v>0</v>
      </c>
      <c r="U52" s="36">
        <v>1</v>
      </c>
      <c r="V52" s="37">
        <v>1</v>
      </c>
      <c r="W52" s="47">
        <v>100</v>
      </c>
      <c r="X52" s="46">
        <v>0</v>
      </c>
      <c r="Y52" s="46" t="e">
        <v>#REF!</v>
      </c>
      <c r="Z52" s="36">
        <v>1</v>
      </c>
      <c r="AA52" s="37">
        <v>2</v>
      </c>
      <c r="AB52" s="47">
        <v>200</v>
      </c>
      <c r="AC52" s="46">
        <v>1</v>
      </c>
      <c r="AD52" s="42">
        <v>81</v>
      </c>
      <c r="AE52" s="37">
        <v>81</v>
      </c>
      <c r="AF52" s="48">
        <v>100</v>
      </c>
      <c r="AG52" s="46">
        <v>0</v>
      </c>
      <c r="AH52" s="36">
        <v>5</v>
      </c>
      <c r="AI52" s="37">
        <v>6</v>
      </c>
      <c r="AJ52" s="48">
        <v>120</v>
      </c>
      <c r="AK52" s="46">
        <v>1</v>
      </c>
      <c r="AL52" s="37">
        <v>1</v>
      </c>
      <c r="AM52" s="47">
        <v>100</v>
      </c>
      <c r="AN52" s="46">
        <v>2</v>
      </c>
      <c r="AO52" s="40">
        <v>52</v>
      </c>
      <c r="AP52" s="37">
        <v>0</v>
      </c>
      <c r="AQ52" s="45"/>
      <c r="AR52" s="46">
        <v>-52</v>
      </c>
      <c r="AS52" s="37">
        <v>1</v>
      </c>
      <c r="AT52" s="37">
        <v>1</v>
      </c>
      <c r="AU52" s="45">
        <v>100</v>
      </c>
      <c r="AV52" s="95"/>
    </row>
    <row r="53" spans="1:48" ht="12">
      <c r="A53" s="19" t="s">
        <v>71</v>
      </c>
      <c r="B53" s="44">
        <v>189834</v>
      </c>
      <c r="C53" s="44">
        <v>192647</v>
      </c>
      <c r="D53" s="45">
        <v>101.48182095936448</v>
      </c>
      <c r="E53" s="46">
        <v>2813</v>
      </c>
      <c r="F53" s="36">
        <v>149489</v>
      </c>
      <c r="G53" s="37">
        <v>148340</v>
      </c>
      <c r="H53" s="47">
        <v>99.23138157322612</v>
      </c>
      <c r="I53" s="46">
        <v>-1149</v>
      </c>
      <c r="J53" s="40">
        <v>3852</v>
      </c>
      <c r="K53" s="37">
        <v>3600</v>
      </c>
      <c r="L53" s="45">
        <v>93.45794392523365</v>
      </c>
      <c r="M53" s="46">
        <v>-252</v>
      </c>
      <c r="N53" s="42">
        <v>3238</v>
      </c>
      <c r="O53" s="37">
        <v>3529</v>
      </c>
      <c r="P53" s="48">
        <v>108.9870290302656</v>
      </c>
      <c r="Q53" s="40">
        <v>2132</v>
      </c>
      <c r="R53" s="37">
        <v>2354</v>
      </c>
      <c r="S53" s="45">
        <v>110.41275797373358</v>
      </c>
      <c r="T53" s="46">
        <v>222</v>
      </c>
      <c r="U53" s="36">
        <v>1251</v>
      </c>
      <c r="V53" s="37">
        <v>1738</v>
      </c>
      <c r="W53" s="47">
        <v>138.92885691446844</v>
      </c>
      <c r="X53" s="46">
        <v>487</v>
      </c>
      <c r="Y53" s="46" t="e">
        <v>#REF!</v>
      </c>
      <c r="Z53" s="36">
        <v>6775</v>
      </c>
      <c r="AA53" s="37">
        <v>7350</v>
      </c>
      <c r="AB53" s="47">
        <v>108.4870848708487</v>
      </c>
      <c r="AC53" s="46">
        <v>575</v>
      </c>
      <c r="AD53" s="42">
        <v>6429</v>
      </c>
      <c r="AE53" s="37">
        <v>8619</v>
      </c>
      <c r="AF53" s="48">
        <v>134.06439570695287</v>
      </c>
      <c r="AG53" s="46">
        <v>2190</v>
      </c>
      <c r="AH53" s="36">
        <v>4536</v>
      </c>
      <c r="AI53" s="37">
        <v>5307</v>
      </c>
      <c r="AJ53" s="48">
        <v>116.9973544973545</v>
      </c>
      <c r="AK53" s="46">
        <v>1604</v>
      </c>
      <c r="AL53" s="37">
        <v>1890</v>
      </c>
      <c r="AM53" s="47">
        <v>117.83042394014961</v>
      </c>
      <c r="AN53" s="46">
        <v>6200</v>
      </c>
      <c r="AO53" s="40">
        <v>3831</v>
      </c>
      <c r="AP53" s="37">
        <v>4725</v>
      </c>
      <c r="AQ53" s="45">
        <v>76.20967741935483</v>
      </c>
      <c r="AR53" s="46">
        <v>894</v>
      </c>
      <c r="AS53" s="37">
        <v>4328</v>
      </c>
      <c r="AT53" s="37">
        <v>5195</v>
      </c>
      <c r="AU53" s="45">
        <v>120.03234750462106</v>
      </c>
      <c r="AV53" s="95"/>
    </row>
    <row r="54" spans="1:48" ht="12">
      <c r="A54" s="19" t="s">
        <v>72</v>
      </c>
      <c r="B54" s="44">
        <v>36421</v>
      </c>
      <c r="C54" s="44">
        <v>37335</v>
      </c>
      <c r="D54" s="45">
        <v>102.50954119875895</v>
      </c>
      <c r="E54" s="46">
        <v>914</v>
      </c>
      <c r="F54" s="36">
        <v>24560</v>
      </c>
      <c r="G54" s="37">
        <v>24357</v>
      </c>
      <c r="H54" s="47">
        <v>99.17345276872965</v>
      </c>
      <c r="I54" s="46">
        <v>-203</v>
      </c>
      <c r="J54" s="40">
        <v>1183</v>
      </c>
      <c r="K54" s="37">
        <v>1105</v>
      </c>
      <c r="L54" s="45">
        <v>93.4065934065934</v>
      </c>
      <c r="M54" s="46">
        <v>-78</v>
      </c>
      <c r="N54" s="42">
        <v>979</v>
      </c>
      <c r="O54" s="37">
        <v>1065</v>
      </c>
      <c r="P54" s="48">
        <v>108.78447395301328</v>
      </c>
      <c r="Q54" s="40">
        <v>683</v>
      </c>
      <c r="R54" s="37">
        <v>753</v>
      </c>
      <c r="S54" s="45">
        <v>110.2489019033675</v>
      </c>
      <c r="T54" s="46">
        <v>70</v>
      </c>
      <c r="U54" s="36">
        <v>415</v>
      </c>
      <c r="V54" s="37">
        <v>577</v>
      </c>
      <c r="W54" s="47">
        <v>139.03614457831327</v>
      </c>
      <c r="X54" s="46">
        <v>162</v>
      </c>
      <c r="Y54" s="46" t="e">
        <v>#REF!</v>
      </c>
      <c r="Z54" s="36">
        <v>1997</v>
      </c>
      <c r="AA54" s="37">
        <v>2160</v>
      </c>
      <c r="AB54" s="47">
        <v>108.16224336504756</v>
      </c>
      <c r="AC54" s="46">
        <v>163</v>
      </c>
      <c r="AD54" s="42">
        <v>1622</v>
      </c>
      <c r="AE54" s="37">
        <v>2181</v>
      </c>
      <c r="AF54" s="48">
        <v>134.4636251541307</v>
      </c>
      <c r="AG54" s="46">
        <v>559</v>
      </c>
      <c r="AH54" s="36">
        <v>1369</v>
      </c>
      <c r="AI54" s="37">
        <v>1603</v>
      </c>
      <c r="AJ54" s="48">
        <v>117.0927684441198</v>
      </c>
      <c r="AK54" s="46">
        <v>545</v>
      </c>
      <c r="AL54" s="37">
        <v>642</v>
      </c>
      <c r="AM54" s="47">
        <v>117.79816513761467</v>
      </c>
      <c r="AN54" s="46">
        <v>1806</v>
      </c>
      <c r="AO54" s="40">
        <v>1295</v>
      </c>
      <c r="AP54" s="37">
        <v>1375</v>
      </c>
      <c r="AQ54" s="45">
        <v>76.13510520487264</v>
      </c>
      <c r="AR54" s="46">
        <v>80</v>
      </c>
      <c r="AS54" s="37">
        <v>1262</v>
      </c>
      <c r="AT54" s="37">
        <v>1517</v>
      </c>
      <c r="AU54" s="45">
        <v>120.20602218700476</v>
      </c>
      <c r="AV54" s="95"/>
    </row>
    <row r="55" spans="1:48" ht="12">
      <c r="A55" s="19" t="s">
        <v>73</v>
      </c>
      <c r="B55" s="44">
        <v>1115</v>
      </c>
      <c r="C55" s="44">
        <v>1376</v>
      </c>
      <c r="D55" s="45">
        <v>123.40807174887894</v>
      </c>
      <c r="E55" s="46">
        <v>261</v>
      </c>
      <c r="F55" s="36">
        <v>1075</v>
      </c>
      <c r="G55" s="37">
        <v>1281</v>
      </c>
      <c r="H55" s="47">
        <v>119.16279069767441</v>
      </c>
      <c r="I55" s="46">
        <v>206</v>
      </c>
      <c r="J55" s="40">
        <v>0</v>
      </c>
      <c r="K55" s="37">
        <v>20</v>
      </c>
      <c r="L55" s="45"/>
      <c r="M55" s="46">
        <v>20</v>
      </c>
      <c r="N55" s="42">
        <v>1</v>
      </c>
      <c r="O55" s="37">
        <v>10</v>
      </c>
      <c r="P55" s="48"/>
      <c r="Q55" s="40"/>
      <c r="R55" s="37"/>
      <c r="S55" s="45"/>
      <c r="T55" s="46">
        <v>0</v>
      </c>
      <c r="U55" s="36"/>
      <c r="V55" s="37">
        <v>0</v>
      </c>
      <c r="W55" s="47"/>
      <c r="X55" s="46">
        <v>0</v>
      </c>
      <c r="Y55" s="46" t="e">
        <v>#REF!</v>
      </c>
      <c r="Z55" s="36">
        <v>0</v>
      </c>
      <c r="AA55" s="37">
        <v>0</v>
      </c>
      <c r="AB55" s="47"/>
      <c r="AC55" s="46">
        <v>0</v>
      </c>
      <c r="AD55" s="42">
        <v>1</v>
      </c>
      <c r="AE55" s="37">
        <v>0</v>
      </c>
      <c r="AF55" s="48"/>
      <c r="AG55" s="46">
        <v>-1</v>
      </c>
      <c r="AH55" s="36">
        <v>0</v>
      </c>
      <c r="AI55" s="37">
        <v>10</v>
      </c>
      <c r="AJ55" s="48"/>
      <c r="AK55" s="46">
        <v>3</v>
      </c>
      <c r="AL55" s="37">
        <v>5</v>
      </c>
      <c r="AM55" s="47">
        <v>166.66666666666669</v>
      </c>
      <c r="AN55" s="46">
        <v>0</v>
      </c>
      <c r="AO55" s="40">
        <v>20</v>
      </c>
      <c r="AP55" s="37">
        <v>0</v>
      </c>
      <c r="AQ55" s="45"/>
      <c r="AR55" s="46">
        <v>-20</v>
      </c>
      <c r="AS55" s="37">
        <v>35</v>
      </c>
      <c r="AT55" s="37">
        <v>50</v>
      </c>
      <c r="AU55" s="45">
        <v>142.85714285714286</v>
      </c>
      <c r="AV55" s="95"/>
    </row>
    <row r="56" spans="1:48" ht="12">
      <c r="A56" s="19" t="s">
        <v>74</v>
      </c>
      <c r="B56" s="44">
        <v>577</v>
      </c>
      <c r="C56" s="44">
        <v>791</v>
      </c>
      <c r="D56" s="45">
        <v>137.08838821490468</v>
      </c>
      <c r="E56" s="46">
        <v>214</v>
      </c>
      <c r="F56" s="36">
        <v>536</v>
      </c>
      <c r="G56" s="37">
        <v>601</v>
      </c>
      <c r="H56" s="47">
        <v>112.12686567164178</v>
      </c>
      <c r="I56" s="46">
        <v>65</v>
      </c>
      <c r="J56" s="40">
        <v>0</v>
      </c>
      <c r="K56" s="37">
        <v>10</v>
      </c>
      <c r="L56" s="45"/>
      <c r="M56" s="46">
        <v>10</v>
      </c>
      <c r="N56" s="42">
        <v>0</v>
      </c>
      <c r="O56" s="37">
        <v>0</v>
      </c>
      <c r="P56" s="48"/>
      <c r="Q56" s="40"/>
      <c r="R56" s="37"/>
      <c r="S56" s="45"/>
      <c r="T56" s="46">
        <v>0</v>
      </c>
      <c r="U56" s="36"/>
      <c r="V56" s="37">
        <v>0</v>
      </c>
      <c r="W56" s="47"/>
      <c r="X56" s="46">
        <v>0</v>
      </c>
      <c r="Y56" s="46" t="e">
        <v>#REF!</v>
      </c>
      <c r="Z56" s="36">
        <v>1</v>
      </c>
      <c r="AA56" s="37">
        <v>30</v>
      </c>
      <c r="AB56" s="47"/>
      <c r="AC56" s="46">
        <v>29</v>
      </c>
      <c r="AD56" s="42">
        <v>0</v>
      </c>
      <c r="AE56" s="37">
        <v>50</v>
      </c>
      <c r="AF56" s="48"/>
      <c r="AG56" s="46">
        <v>50</v>
      </c>
      <c r="AH56" s="36">
        <v>22</v>
      </c>
      <c r="AI56" s="37">
        <v>35</v>
      </c>
      <c r="AJ56" s="48">
        <v>159.0909090909091</v>
      </c>
      <c r="AK56" s="46">
        <v>2</v>
      </c>
      <c r="AL56" s="37">
        <v>5</v>
      </c>
      <c r="AM56" s="47">
        <v>250</v>
      </c>
      <c r="AN56" s="46">
        <v>1</v>
      </c>
      <c r="AO56" s="40">
        <v>28</v>
      </c>
      <c r="AP56" s="37">
        <v>10</v>
      </c>
      <c r="AQ56" s="45">
        <v>1000</v>
      </c>
      <c r="AR56" s="46">
        <v>-18</v>
      </c>
      <c r="AS56" s="37">
        <v>15</v>
      </c>
      <c r="AT56" s="37">
        <v>50</v>
      </c>
      <c r="AU56" s="45">
        <v>333.33333333333337</v>
      </c>
      <c r="AV56" s="95"/>
    </row>
    <row r="57" spans="1:48" ht="12">
      <c r="A57" s="19" t="s">
        <v>75</v>
      </c>
      <c r="B57" s="44">
        <v>2650</v>
      </c>
      <c r="C57" s="44">
        <v>3238</v>
      </c>
      <c r="D57" s="45">
        <v>122.18867924528303</v>
      </c>
      <c r="E57" s="46">
        <v>588</v>
      </c>
      <c r="F57" s="36">
        <v>1987</v>
      </c>
      <c r="G57" s="37">
        <v>2285</v>
      </c>
      <c r="H57" s="47">
        <v>114.99748364368394</v>
      </c>
      <c r="I57" s="46">
        <v>298</v>
      </c>
      <c r="J57" s="40">
        <v>116</v>
      </c>
      <c r="K57" s="37">
        <v>200</v>
      </c>
      <c r="L57" s="45">
        <v>172.41379310344826</v>
      </c>
      <c r="M57" s="46">
        <v>84</v>
      </c>
      <c r="N57" s="42">
        <v>9</v>
      </c>
      <c r="O57" s="37">
        <v>30</v>
      </c>
      <c r="P57" s="48">
        <v>333.33333333333337</v>
      </c>
      <c r="Q57" s="40">
        <v>18</v>
      </c>
      <c r="R57" s="37">
        <v>18</v>
      </c>
      <c r="S57" s="45">
        <v>100</v>
      </c>
      <c r="T57" s="46">
        <v>0</v>
      </c>
      <c r="U57" s="36">
        <v>8</v>
      </c>
      <c r="V57" s="37">
        <v>15</v>
      </c>
      <c r="W57" s="47">
        <v>187.5</v>
      </c>
      <c r="X57" s="46">
        <v>7</v>
      </c>
      <c r="Y57" s="46" t="e">
        <v>#REF!</v>
      </c>
      <c r="Z57" s="36">
        <v>23</v>
      </c>
      <c r="AA57" s="37">
        <v>50</v>
      </c>
      <c r="AB57" s="47">
        <v>217.39130434782606</v>
      </c>
      <c r="AC57" s="46">
        <v>27</v>
      </c>
      <c r="AD57" s="42">
        <v>202</v>
      </c>
      <c r="AE57" s="37">
        <v>200</v>
      </c>
      <c r="AF57" s="48">
        <v>99.00990099009901</v>
      </c>
      <c r="AG57" s="46">
        <v>-2</v>
      </c>
      <c r="AH57" s="36">
        <v>38</v>
      </c>
      <c r="AI57" s="37">
        <v>40</v>
      </c>
      <c r="AJ57" s="48">
        <v>105.26315789473684</v>
      </c>
      <c r="AK57" s="46">
        <v>27</v>
      </c>
      <c r="AL57" s="37">
        <v>50</v>
      </c>
      <c r="AM57" s="47">
        <v>185.1851851851852</v>
      </c>
      <c r="AN57" s="46">
        <v>89</v>
      </c>
      <c r="AO57" s="40">
        <v>66</v>
      </c>
      <c r="AP57" s="37">
        <v>100</v>
      </c>
      <c r="AQ57" s="45">
        <v>112.35955056179776</v>
      </c>
      <c r="AR57" s="46">
        <v>34</v>
      </c>
      <c r="AS57" s="37">
        <v>133</v>
      </c>
      <c r="AT57" s="37">
        <v>250</v>
      </c>
      <c r="AU57" s="45">
        <v>187.9699248120301</v>
      </c>
      <c r="AV57" s="95"/>
    </row>
    <row r="58" spans="1:48" ht="24.75">
      <c r="A58" s="19" t="s">
        <v>76</v>
      </c>
      <c r="B58" s="44">
        <v>4475</v>
      </c>
      <c r="C58" s="44">
        <v>6385</v>
      </c>
      <c r="D58" s="45">
        <v>142.68156424581008</v>
      </c>
      <c r="E58" s="46">
        <v>1910</v>
      </c>
      <c r="F58" s="36">
        <v>3515</v>
      </c>
      <c r="G58" s="37">
        <v>5325</v>
      </c>
      <c r="H58" s="47">
        <v>151.49359886201992</v>
      </c>
      <c r="I58" s="46">
        <v>1810</v>
      </c>
      <c r="J58" s="40">
        <v>152</v>
      </c>
      <c r="K58" s="37">
        <v>180</v>
      </c>
      <c r="L58" s="45">
        <v>118.42105263157893</v>
      </c>
      <c r="M58" s="46">
        <v>28</v>
      </c>
      <c r="N58" s="42">
        <v>55</v>
      </c>
      <c r="O58" s="37">
        <v>76</v>
      </c>
      <c r="P58" s="48">
        <v>138.1818181818182</v>
      </c>
      <c r="Q58" s="40">
        <v>51</v>
      </c>
      <c r="R58" s="37">
        <v>51</v>
      </c>
      <c r="S58" s="45">
        <v>100</v>
      </c>
      <c r="T58" s="46">
        <v>0</v>
      </c>
      <c r="U58" s="36">
        <v>41</v>
      </c>
      <c r="V58" s="37">
        <v>50</v>
      </c>
      <c r="W58" s="47">
        <v>121.95121951219512</v>
      </c>
      <c r="X58" s="46">
        <v>9</v>
      </c>
      <c r="Y58" s="46" t="e">
        <v>#REF!</v>
      </c>
      <c r="Z58" s="36">
        <v>79</v>
      </c>
      <c r="AA58" s="37">
        <v>85</v>
      </c>
      <c r="AB58" s="47">
        <v>107.59493670886076</v>
      </c>
      <c r="AC58" s="46">
        <v>6</v>
      </c>
      <c r="AD58" s="42">
        <v>142</v>
      </c>
      <c r="AE58" s="37">
        <v>160</v>
      </c>
      <c r="AF58" s="48">
        <v>112.67605633802818</v>
      </c>
      <c r="AG58" s="46">
        <v>18</v>
      </c>
      <c r="AH58" s="36">
        <v>171</v>
      </c>
      <c r="AI58" s="37">
        <v>184</v>
      </c>
      <c r="AJ58" s="48">
        <v>107.60233918128654</v>
      </c>
      <c r="AK58" s="46">
        <v>43</v>
      </c>
      <c r="AL58" s="37">
        <v>50</v>
      </c>
      <c r="AM58" s="47">
        <v>116.27906976744187</v>
      </c>
      <c r="AN58" s="46">
        <v>91</v>
      </c>
      <c r="AO58" s="40">
        <v>36</v>
      </c>
      <c r="AP58" s="37">
        <v>120</v>
      </c>
      <c r="AQ58" s="45">
        <v>131.86813186813185</v>
      </c>
      <c r="AR58" s="46">
        <v>84</v>
      </c>
      <c r="AS58" s="37">
        <v>135</v>
      </c>
      <c r="AT58" s="37">
        <v>104</v>
      </c>
      <c r="AU58" s="45">
        <v>77.03703703703704</v>
      </c>
      <c r="AV58" s="95"/>
    </row>
    <row r="59" spans="1:48" ht="12">
      <c r="A59" s="19" t="s">
        <v>94</v>
      </c>
      <c r="B59" s="44">
        <v>13058</v>
      </c>
      <c r="C59" s="44">
        <v>25863</v>
      </c>
      <c r="D59" s="45">
        <v>198.06249042732424</v>
      </c>
      <c r="E59" s="46">
        <v>12805</v>
      </c>
      <c r="F59" s="36">
        <v>7164</v>
      </c>
      <c r="G59" s="37">
        <v>21540</v>
      </c>
      <c r="H59" s="47">
        <v>300.67001675041877</v>
      </c>
      <c r="I59" s="46">
        <v>14376</v>
      </c>
      <c r="J59" s="40">
        <v>185</v>
      </c>
      <c r="K59" s="37">
        <v>220</v>
      </c>
      <c r="L59" s="45">
        <v>118.91891891891892</v>
      </c>
      <c r="M59" s="46">
        <v>35</v>
      </c>
      <c r="N59" s="42">
        <v>160</v>
      </c>
      <c r="O59" s="37">
        <v>190</v>
      </c>
      <c r="P59" s="48">
        <v>118.75</v>
      </c>
      <c r="Q59" s="40">
        <v>153</v>
      </c>
      <c r="R59" s="37">
        <v>153</v>
      </c>
      <c r="S59" s="45">
        <v>100</v>
      </c>
      <c r="T59" s="46">
        <v>0</v>
      </c>
      <c r="U59" s="36">
        <v>41</v>
      </c>
      <c r="V59" s="37">
        <v>120</v>
      </c>
      <c r="W59" s="47">
        <v>292.6829268292683</v>
      </c>
      <c r="X59" s="46">
        <v>79</v>
      </c>
      <c r="Y59" s="46" t="e">
        <v>#REF!</v>
      </c>
      <c r="Z59" s="36">
        <v>494</v>
      </c>
      <c r="AA59" s="37">
        <v>250</v>
      </c>
      <c r="AB59" s="47">
        <v>50.607287449392715</v>
      </c>
      <c r="AC59" s="46">
        <v>-244</v>
      </c>
      <c r="AD59" s="42">
        <v>1057</v>
      </c>
      <c r="AE59" s="37">
        <v>1100</v>
      </c>
      <c r="AF59" s="48">
        <v>104.06811731315042</v>
      </c>
      <c r="AG59" s="46">
        <v>43</v>
      </c>
      <c r="AH59" s="36">
        <v>1007</v>
      </c>
      <c r="AI59" s="37">
        <v>1000</v>
      </c>
      <c r="AJ59" s="48">
        <v>99.30486593843099</v>
      </c>
      <c r="AK59" s="46">
        <v>156</v>
      </c>
      <c r="AL59" s="37">
        <v>70</v>
      </c>
      <c r="AM59" s="47">
        <v>44.871794871794876</v>
      </c>
      <c r="AN59" s="46">
        <v>817</v>
      </c>
      <c r="AO59" s="40">
        <v>1101</v>
      </c>
      <c r="AP59" s="37">
        <v>590</v>
      </c>
      <c r="AQ59" s="45">
        <v>72.2154222766218</v>
      </c>
      <c r="AR59" s="46">
        <v>-511</v>
      </c>
      <c r="AS59" s="37">
        <v>1824</v>
      </c>
      <c r="AT59" s="37">
        <v>630</v>
      </c>
      <c r="AU59" s="45">
        <v>34.53947368421053</v>
      </c>
      <c r="AV59" s="95"/>
    </row>
    <row r="60" spans="1:48" ht="12">
      <c r="A60" s="19" t="s">
        <v>77</v>
      </c>
      <c r="B60" s="44">
        <v>1801</v>
      </c>
      <c r="C60" s="44">
        <v>3296</v>
      </c>
      <c r="D60" s="45">
        <v>183.00943920044418</v>
      </c>
      <c r="E60" s="46">
        <v>1495</v>
      </c>
      <c r="F60" s="36">
        <v>723</v>
      </c>
      <c r="G60" s="37">
        <v>1992</v>
      </c>
      <c r="H60" s="47">
        <v>275.5186721991701</v>
      </c>
      <c r="I60" s="46">
        <v>1269</v>
      </c>
      <c r="J60" s="40">
        <v>2</v>
      </c>
      <c r="K60" s="37">
        <v>2</v>
      </c>
      <c r="L60" s="45">
        <v>100</v>
      </c>
      <c r="M60" s="46">
        <v>0</v>
      </c>
      <c r="N60" s="42"/>
      <c r="O60" s="37"/>
      <c r="P60" s="48"/>
      <c r="Q60" s="40">
        <v>147</v>
      </c>
      <c r="R60" s="37">
        <v>173</v>
      </c>
      <c r="S60" s="45">
        <v>117.68707482993197</v>
      </c>
      <c r="T60" s="46">
        <v>26</v>
      </c>
      <c r="U60" s="36">
        <v>0</v>
      </c>
      <c r="V60" s="37">
        <v>0</v>
      </c>
      <c r="W60" s="47"/>
      <c r="X60" s="46">
        <v>0</v>
      </c>
      <c r="Y60" s="46" t="e">
        <v>#REF!</v>
      </c>
      <c r="Z60" s="36"/>
      <c r="AA60" s="37"/>
      <c r="AB60" s="47"/>
      <c r="AC60" s="46">
        <v>0</v>
      </c>
      <c r="AD60" s="42">
        <v>285</v>
      </c>
      <c r="AE60" s="37">
        <v>380</v>
      </c>
      <c r="AF60" s="48">
        <v>133.33333333333331</v>
      </c>
      <c r="AG60" s="46">
        <v>95</v>
      </c>
      <c r="AH60" s="36"/>
      <c r="AI60" s="37"/>
      <c r="AJ60" s="48"/>
      <c r="AK60" s="46">
        <v>52</v>
      </c>
      <c r="AL60" s="37">
        <v>69</v>
      </c>
      <c r="AM60" s="47">
        <v>132.69230769230768</v>
      </c>
      <c r="AN60" s="46">
        <v>575</v>
      </c>
      <c r="AO60" s="40">
        <v>154</v>
      </c>
      <c r="AP60" s="37">
        <v>650</v>
      </c>
      <c r="AQ60" s="45">
        <v>113.04347826086956</v>
      </c>
      <c r="AR60" s="46">
        <v>496</v>
      </c>
      <c r="AS60" s="37">
        <v>17</v>
      </c>
      <c r="AT60" s="37">
        <v>30</v>
      </c>
      <c r="AU60" s="45">
        <v>176.47058823529412</v>
      </c>
      <c r="AV60" s="95"/>
    </row>
    <row r="61" spans="1:48" ht="24.75">
      <c r="A61" s="19" t="s">
        <v>78</v>
      </c>
      <c r="B61" s="44">
        <v>4887</v>
      </c>
      <c r="C61" s="44">
        <v>5599</v>
      </c>
      <c r="D61" s="45">
        <v>114.56926539799468</v>
      </c>
      <c r="E61" s="46">
        <v>712</v>
      </c>
      <c r="F61" s="36">
        <v>2799</v>
      </c>
      <c r="G61" s="37">
        <v>3219</v>
      </c>
      <c r="H61" s="47">
        <v>115.005359056806</v>
      </c>
      <c r="I61" s="46">
        <v>420</v>
      </c>
      <c r="J61" s="40">
        <v>271</v>
      </c>
      <c r="K61" s="37">
        <v>360</v>
      </c>
      <c r="L61" s="45">
        <v>132.84132841328415</v>
      </c>
      <c r="M61" s="46">
        <v>89</v>
      </c>
      <c r="N61" s="42">
        <v>150</v>
      </c>
      <c r="O61" s="37">
        <v>167</v>
      </c>
      <c r="P61" s="48">
        <v>111.33333333333333</v>
      </c>
      <c r="Q61" s="40">
        <v>111</v>
      </c>
      <c r="R61" s="37">
        <v>124</v>
      </c>
      <c r="S61" s="45">
        <v>111.7117117117117</v>
      </c>
      <c r="T61" s="46">
        <v>13</v>
      </c>
      <c r="U61" s="36">
        <v>121</v>
      </c>
      <c r="V61" s="37">
        <v>150</v>
      </c>
      <c r="W61" s="47">
        <v>123.96694214876034</v>
      </c>
      <c r="X61" s="46">
        <v>29</v>
      </c>
      <c r="Y61" s="46" t="e">
        <v>#REF!</v>
      </c>
      <c r="Z61" s="36">
        <v>294</v>
      </c>
      <c r="AA61" s="37">
        <v>300</v>
      </c>
      <c r="AB61" s="47">
        <v>102.04081632653062</v>
      </c>
      <c r="AC61" s="46">
        <v>6</v>
      </c>
      <c r="AD61" s="42">
        <v>194</v>
      </c>
      <c r="AE61" s="37">
        <v>210</v>
      </c>
      <c r="AF61" s="48">
        <v>108.24742268041237</v>
      </c>
      <c r="AG61" s="46">
        <v>16</v>
      </c>
      <c r="AH61" s="36">
        <v>242</v>
      </c>
      <c r="AI61" s="37">
        <v>280</v>
      </c>
      <c r="AJ61" s="48">
        <v>115.70247933884296</v>
      </c>
      <c r="AK61" s="46">
        <v>71</v>
      </c>
      <c r="AL61" s="37">
        <v>89</v>
      </c>
      <c r="AM61" s="47">
        <v>125.35211267605635</v>
      </c>
      <c r="AN61" s="46">
        <v>391</v>
      </c>
      <c r="AO61" s="40">
        <v>221</v>
      </c>
      <c r="AP61" s="37">
        <v>450</v>
      </c>
      <c r="AQ61" s="45">
        <v>115.08951406649616</v>
      </c>
      <c r="AR61" s="46">
        <v>229</v>
      </c>
      <c r="AS61" s="37">
        <v>243</v>
      </c>
      <c r="AT61" s="37">
        <v>250</v>
      </c>
      <c r="AU61" s="45">
        <v>102.88065843621399</v>
      </c>
      <c r="AV61" s="95"/>
    </row>
    <row r="62" spans="1:48" ht="12">
      <c r="A62" s="19" t="s">
        <v>97</v>
      </c>
      <c r="B62" s="44">
        <v>6586</v>
      </c>
      <c r="C62" s="44">
        <v>3065</v>
      </c>
      <c r="D62" s="45">
        <v>46.53811114485272</v>
      </c>
      <c r="E62" s="46">
        <v>-3521</v>
      </c>
      <c r="F62" s="36">
        <v>6109</v>
      </c>
      <c r="G62" s="37">
        <v>380</v>
      </c>
      <c r="H62" s="47">
        <v>6.220330659682436</v>
      </c>
      <c r="I62" s="46">
        <v>-5729</v>
      </c>
      <c r="J62" s="40">
        <v>4</v>
      </c>
      <c r="K62" s="37">
        <v>100</v>
      </c>
      <c r="L62" s="45">
        <v>2500</v>
      </c>
      <c r="M62" s="46">
        <v>96</v>
      </c>
      <c r="N62" s="42">
        <v>1</v>
      </c>
      <c r="O62" s="37">
        <v>50</v>
      </c>
      <c r="P62" s="48"/>
      <c r="Q62" s="40">
        <v>27</v>
      </c>
      <c r="R62" s="37">
        <v>30</v>
      </c>
      <c r="S62" s="45">
        <v>111.11111111111111</v>
      </c>
      <c r="T62" s="46">
        <v>3</v>
      </c>
      <c r="U62" s="36">
        <v>1</v>
      </c>
      <c r="V62" s="37">
        <v>100</v>
      </c>
      <c r="W62" s="47"/>
      <c r="X62" s="46">
        <v>99</v>
      </c>
      <c r="Y62" s="46" t="e">
        <v>#REF!</v>
      </c>
      <c r="Z62" s="36">
        <v>48</v>
      </c>
      <c r="AA62" s="37">
        <v>200</v>
      </c>
      <c r="AB62" s="47">
        <v>416.6666666666667</v>
      </c>
      <c r="AC62" s="46">
        <v>152</v>
      </c>
      <c r="AD62" s="42">
        <v>79</v>
      </c>
      <c r="AE62" s="37">
        <v>80</v>
      </c>
      <c r="AF62" s="48">
        <v>101.26582278481013</v>
      </c>
      <c r="AG62" s="46">
        <v>1</v>
      </c>
      <c r="AH62" s="36">
        <v>71</v>
      </c>
      <c r="AI62" s="37">
        <v>1415</v>
      </c>
      <c r="AJ62" s="48">
        <v>1992.957746478873</v>
      </c>
      <c r="AK62" s="46">
        <v>6</v>
      </c>
      <c r="AL62" s="37">
        <v>60</v>
      </c>
      <c r="AM62" s="47">
        <v>1000</v>
      </c>
      <c r="AN62" s="46">
        <v>78</v>
      </c>
      <c r="AO62" s="40">
        <v>166</v>
      </c>
      <c r="AP62" s="37">
        <v>550</v>
      </c>
      <c r="AQ62" s="45">
        <v>705.1282051282051</v>
      </c>
      <c r="AR62" s="46">
        <v>384</v>
      </c>
      <c r="AS62" s="37">
        <v>162</v>
      </c>
      <c r="AT62" s="37">
        <v>100</v>
      </c>
      <c r="AU62" s="45">
        <v>61.72839506172839</v>
      </c>
      <c r="AV62" s="95"/>
    </row>
    <row r="63" spans="1:48" ht="12">
      <c r="A63" s="19" t="s">
        <v>79</v>
      </c>
      <c r="B63" s="44">
        <v>10087</v>
      </c>
      <c r="C63" s="44">
        <v>15199</v>
      </c>
      <c r="D63" s="45">
        <v>150.67909190046595</v>
      </c>
      <c r="E63" s="46">
        <v>5112</v>
      </c>
      <c r="F63" s="36">
        <v>3520</v>
      </c>
      <c r="G63" s="37">
        <v>5138</v>
      </c>
      <c r="H63" s="47">
        <v>145.9659090909091</v>
      </c>
      <c r="I63" s="46">
        <v>1618</v>
      </c>
      <c r="J63" s="40">
        <v>662</v>
      </c>
      <c r="K63" s="37">
        <v>1039</v>
      </c>
      <c r="L63" s="45">
        <v>156.94864048338368</v>
      </c>
      <c r="M63" s="46">
        <v>377</v>
      </c>
      <c r="N63" s="42">
        <v>530</v>
      </c>
      <c r="O63" s="37">
        <v>736</v>
      </c>
      <c r="P63" s="48">
        <v>138.86792452830187</v>
      </c>
      <c r="Q63" s="40">
        <v>624</v>
      </c>
      <c r="R63" s="37">
        <v>940</v>
      </c>
      <c r="S63" s="45">
        <v>150.64102564102564</v>
      </c>
      <c r="T63" s="46">
        <v>316</v>
      </c>
      <c r="U63" s="36">
        <v>525</v>
      </c>
      <c r="V63" s="37">
        <v>809</v>
      </c>
      <c r="W63" s="47">
        <v>154.09523809523807</v>
      </c>
      <c r="X63" s="46">
        <v>284</v>
      </c>
      <c r="Y63" s="46" t="e">
        <v>#REF!</v>
      </c>
      <c r="Z63" s="36">
        <v>809</v>
      </c>
      <c r="AA63" s="37">
        <v>1247</v>
      </c>
      <c r="AB63" s="47">
        <v>154.14091470951792</v>
      </c>
      <c r="AC63" s="46">
        <v>438</v>
      </c>
      <c r="AD63" s="42">
        <v>448</v>
      </c>
      <c r="AE63" s="37">
        <v>605</v>
      </c>
      <c r="AF63" s="48">
        <v>135.04464285714286</v>
      </c>
      <c r="AG63" s="46">
        <v>157</v>
      </c>
      <c r="AH63" s="36">
        <v>630</v>
      </c>
      <c r="AI63" s="37">
        <v>969</v>
      </c>
      <c r="AJ63" s="48">
        <v>153.80952380952382</v>
      </c>
      <c r="AK63" s="46">
        <v>390</v>
      </c>
      <c r="AL63" s="37">
        <v>650</v>
      </c>
      <c r="AM63" s="47">
        <v>166.66666666666669</v>
      </c>
      <c r="AN63" s="46">
        <v>1307</v>
      </c>
      <c r="AO63" s="40">
        <v>747</v>
      </c>
      <c r="AP63" s="37">
        <v>2077</v>
      </c>
      <c r="AQ63" s="45">
        <v>158.91354246365722</v>
      </c>
      <c r="AR63" s="46">
        <v>1330</v>
      </c>
      <c r="AS63" s="37">
        <v>642</v>
      </c>
      <c r="AT63" s="37">
        <v>989</v>
      </c>
      <c r="AU63" s="45">
        <v>154.04984423676012</v>
      </c>
      <c r="AV63" s="95"/>
    </row>
    <row r="64" spans="1:48" ht="12">
      <c r="A64" s="19" t="s">
        <v>80</v>
      </c>
      <c r="B64" s="44">
        <v>1243</v>
      </c>
      <c r="C64" s="44">
        <v>2065</v>
      </c>
      <c r="D64" s="48">
        <v>166.130329847144</v>
      </c>
      <c r="E64" s="46">
        <v>822</v>
      </c>
      <c r="F64" s="39">
        <v>832</v>
      </c>
      <c r="G64" s="37">
        <v>1390</v>
      </c>
      <c r="H64" s="47">
        <v>167.06730769230768</v>
      </c>
      <c r="I64" s="46">
        <v>558</v>
      </c>
      <c r="J64" s="40">
        <v>58</v>
      </c>
      <c r="K64" s="37">
        <v>130</v>
      </c>
      <c r="L64" s="45">
        <v>224.13793103448273</v>
      </c>
      <c r="M64" s="46">
        <v>72</v>
      </c>
      <c r="N64" s="42"/>
      <c r="O64" s="37"/>
      <c r="P64" s="48"/>
      <c r="Q64" s="40"/>
      <c r="R64" s="37"/>
      <c r="S64" s="48"/>
      <c r="T64" s="46">
        <v>0</v>
      </c>
      <c r="U64" s="39"/>
      <c r="V64" s="37"/>
      <c r="W64" s="47"/>
      <c r="X64" s="46">
        <v>0</v>
      </c>
      <c r="Y64" s="46" t="e">
        <v>#REF!</v>
      </c>
      <c r="Z64" s="36">
        <v>108</v>
      </c>
      <c r="AA64" s="37">
        <v>150</v>
      </c>
      <c r="AB64" s="47">
        <v>138.88888888888889</v>
      </c>
      <c r="AC64" s="46">
        <v>42</v>
      </c>
      <c r="AD64" s="42"/>
      <c r="AE64" s="37"/>
      <c r="AF64" s="48"/>
      <c r="AG64" s="46">
        <v>0</v>
      </c>
      <c r="AH64" s="36">
        <v>21</v>
      </c>
      <c r="AI64" s="37">
        <v>120</v>
      </c>
      <c r="AJ64" s="48">
        <v>571.4285714285714</v>
      </c>
      <c r="AK64" s="46"/>
      <c r="AL64" s="37"/>
      <c r="AM64" s="47"/>
      <c r="AN64" s="46">
        <v>132</v>
      </c>
      <c r="AO64" s="40">
        <v>1</v>
      </c>
      <c r="AP64" s="37">
        <v>135</v>
      </c>
      <c r="AQ64" s="45">
        <v>102.27272727272727</v>
      </c>
      <c r="AR64" s="46">
        <v>134</v>
      </c>
      <c r="AS64" s="37">
        <v>92</v>
      </c>
      <c r="AT64" s="37">
        <v>140</v>
      </c>
      <c r="AU64" s="45">
        <v>152.17391304347828</v>
      </c>
      <c r="AV64" s="95"/>
    </row>
    <row r="65" spans="1:48" ht="12">
      <c r="A65" s="19" t="s">
        <v>81</v>
      </c>
      <c r="B65" s="44">
        <v>411</v>
      </c>
      <c r="C65" s="44">
        <v>442</v>
      </c>
      <c r="D65" s="45">
        <v>107.54257907542579</v>
      </c>
      <c r="E65" s="46">
        <v>31</v>
      </c>
      <c r="F65" s="36">
        <v>364</v>
      </c>
      <c r="G65" s="37">
        <v>395</v>
      </c>
      <c r="H65" s="47">
        <v>108.5164835164835</v>
      </c>
      <c r="I65" s="46">
        <v>31</v>
      </c>
      <c r="J65" s="40">
        <v>5</v>
      </c>
      <c r="K65" s="37">
        <v>3</v>
      </c>
      <c r="L65" s="45">
        <v>60</v>
      </c>
      <c r="M65" s="46">
        <v>-2</v>
      </c>
      <c r="N65" s="42">
        <v>0</v>
      </c>
      <c r="O65" s="37">
        <v>0</v>
      </c>
      <c r="P65" s="48"/>
      <c r="Q65" s="40"/>
      <c r="R65" s="37"/>
      <c r="S65" s="45"/>
      <c r="T65" s="46">
        <v>0</v>
      </c>
      <c r="U65" s="36">
        <v>9</v>
      </c>
      <c r="V65" s="37">
        <v>10</v>
      </c>
      <c r="W65" s="47">
        <v>111.11111111111111</v>
      </c>
      <c r="X65" s="46">
        <v>1</v>
      </c>
      <c r="Y65" s="46" t="e">
        <v>#REF!</v>
      </c>
      <c r="Z65" s="36">
        <v>4</v>
      </c>
      <c r="AA65" s="37">
        <v>10</v>
      </c>
      <c r="AB65" s="47">
        <v>250</v>
      </c>
      <c r="AC65" s="46">
        <v>6</v>
      </c>
      <c r="AD65" s="42">
        <v>7</v>
      </c>
      <c r="AE65" s="37"/>
      <c r="AF65" s="48"/>
      <c r="AG65" s="46">
        <v>-7</v>
      </c>
      <c r="AH65" s="36">
        <v>9</v>
      </c>
      <c r="AI65" s="37">
        <v>10</v>
      </c>
      <c r="AJ65" s="48">
        <v>111.11111111111111</v>
      </c>
      <c r="AK65" s="46">
        <v>9</v>
      </c>
      <c r="AL65" s="37">
        <v>10</v>
      </c>
      <c r="AM65" s="47">
        <v>111.11111111111111</v>
      </c>
      <c r="AN65" s="46">
        <v>1</v>
      </c>
      <c r="AO65" s="40">
        <v>5</v>
      </c>
      <c r="AP65" s="37">
        <v>1</v>
      </c>
      <c r="AQ65" s="45">
        <v>100</v>
      </c>
      <c r="AR65" s="46">
        <v>-4</v>
      </c>
      <c r="AS65" s="37">
        <v>3</v>
      </c>
      <c r="AT65" s="37">
        <v>3</v>
      </c>
      <c r="AU65" s="45">
        <v>100</v>
      </c>
      <c r="AV65" s="95"/>
    </row>
    <row r="66" spans="1:48" ht="12">
      <c r="A66" s="19" t="s">
        <v>82</v>
      </c>
      <c r="B66" s="44">
        <v>1073</v>
      </c>
      <c r="C66" s="44">
        <v>1265</v>
      </c>
      <c r="D66" s="45">
        <v>117.89375582479032</v>
      </c>
      <c r="E66" s="46">
        <v>192</v>
      </c>
      <c r="F66" s="36">
        <v>645</v>
      </c>
      <c r="G66" s="37">
        <v>744</v>
      </c>
      <c r="H66" s="47">
        <v>115.34883720930233</v>
      </c>
      <c r="I66" s="46">
        <v>99</v>
      </c>
      <c r="J66" s="40">
        <v>112</v>
      </c>
      <c r="K66" s="37">
        <v>150</v>
      </c>
      <c r="L66" s="45">
        <v>133.92857142857142</v>
      </c>
      <c r="M66" s="46">
        <v>38</v>
      </c>
      <c r="N66" s="42">
        <v>30</v>
      </c>
      <c r="O66" s="37">
        <v>47</v>
      </c>
      <c r="P66" s="48">
        <v>156.66666666666666</v>
      </c>
      <c r="Q66" s="40">
        <v>18</v>
      </c>
      <c r="R66" s="37">
        <v>17</v>
      </c>
      <c r="S66" s="45">
        <v>94.44444444444444</v>
      </c>
      <c r="T66" s="46">
        <v>-1</v>
      </c>
      <c r="U66" s="36">
        <v>5</v>
      </c>
      <c r="V66" s="37">
        <v>10</v>
      </c>
      <c r="W66" s="47">
        <v>200</v>
      </c>
      <c r="X66" s="46">
        <v>5</v>
      </c>
      <c r="Y66" s="46" t="e">
        <v>#REF!</v>
      </c>
      <c r="Z66" s="36">
        <v>38</v>
      </c>
      <c r="AA66" s="37">
        <v>36</v>
      </c>
      <c r="AB66" s="47">
        <v>94.73684210526315</v>
      </c>
      <c r="AC66" s="46">
        <v>-2</v>
      </c>
      <c r="AD66" s="42">
        <v>39</v>
      </c>
      <c r="AE66" s="37">
        <v>50</v>
      </c>
      <c r="AF66" s="48">
        <v>128.2051282051282</v>
      </c>
      <c r="AG66" s="46">
        <v>11</v>
      </c>
      <c r="AH66" s="36">
        <v>57</v>
      </c>
      <c r="AI66" s="37">
        <v>50</v>
      </c>
      <c r="AJ66" s="48">
        <v>87.71929824561403</v>
      </c>
      <c r="AK66" s="46">
        <v>10</v>
      </c>
      <c r="AL66" s="37">
        <v>16</v>
      </c>
      <c r="AM66" s="47">
        <v>160</v>
      </c>
      <c r="AN66" s="46">
        <v>65</v>
      </c>
      <c r="AO66" s="40">
        <v>102</v>
      </c>
      <c r="AP66" s="37">
        <v>100</v>
      </c>
      <c r="AQ66" s="45">
        <v>153.84615384615387</v>
      </c>
      <c r="AR66" s="46">
        <v>-2</v>
      </c>
      <c r="AS66" s="37">
        <v>54</v>
      </c>
      <c r="AT66" s="37">
        <v>45</v>
      </c>
      <c r="AU66" s="45">
        <v>83.33333333333334</v>
      </c>
      <c r="AV66" s="95"/>
    </row>
    <row r="67" spans="1:48" ht="37.5">
      <c r="A67" s="19" t="s">
        <v>83</v>
      </c>
      <c r="B67" s="44">
        <v>1795</v>
      </c>
      <c r="C67" s="44">
        <v>1991</v>
      </c>
      <c r="D67" s="45">
        <v>110.91922005571031</v>
      </c>
      <c r="E67" s="46">
        <v>196</v>
      </c>
      <c r="F67" s="36">
        <v>1537</v>
      </c>
      <c r="G67" s="37">
        <v>1703</v>
      </c>
      <c r="H67" s="47">
        <v>110.80026024723489</v>
      </c>
      <c r="I67" s="46">
        <v>166</v>
      </c>
      <c r="J67" s="40">
        <v>0</v>
      </c>
      <c r="K67" s="37">
        <v>0</v>
      </c>
      <c r="L67" s="45"/>
      <c r="M67" s="46">
        <v>0</v>
      </c>
      <c r="N67" s="42">
        <v>24</v>
      </c>
      <c r="O67" s="37">
        <v>26</v>
      </c>
      <c r="P67" s="48">
        <v>108.33333333333333</v>
      </c>
      <c r="Q67" s="40">
        <v>2</v>
      </c>
      <c r="R67" s="37">
        <v>3</v>
      </c>
      <c r="S67" s="45">
        <v>150</v>
      </c>
      <c r="T67" s="46">
        <v>1</v>
      </c>
      <c r="U67" s="36">
        <v>1</v>
      </c>
      <c r="V67" s="37">
        <v>2</v>
      </c>
      <c r="W67" s="47">
        <v>200</v>
      </c>
      <c r="X67" s="46">
        <v>1</v>
      </c>
      <c r="Y67" s="46" t="e">
        <v>#REF!</v>
      </c>
      <c r="Z67" s="36">
        <v>225</v>
      </c>
      <c r="AA67" s="37">
        <v>250</v>
      </c>
      <c r="AB67" s="47">
        <v>111.11111111111111</v>
      </c>
      <c r="AC67" s="46">
        <v>25</v>
      </c>
      <c r="AD67" s="42">
        <v>1</v>
      </c>
      <c r="AE67" s="37">
        <v>0</v>
      </c>
      <c r="AF67" s="48"/>
      <c r="AG67" s="46">
        <v>-1</v>
      </c>
      <c r="AH67" s="36"/>
      <c r="AI67" s="37">
        <v>0</v>
      </c>
      <c r="AJ67" s="48"/>
      <c r="AK67" s="46">
        <v>1</v>
      </c>
      <c r="AL67" s="37">
        <v>2</v>
      </c>
      <c r="AM67" s="47">
        <v>200</v>
      </c>
      <c r="AN67" s="46">
        <v>0</v>
      </c>
      <c r="AO67" s="40">
        <v>0</v>
      </c>
      <c r="AP67" s="37">
        <v>0</v>
      </c>
      <c r="AQ67" s="45"/>
      <c r="AR67" s="46">
        <v>0</v>
      </c>
      <c r="AS67" s="37">
        <v>4</v>
      </c>
      <c r="AT67" s="37">
        <v>5</v>
      </c>
      <c r="AU67" s="45">
        <v>125</v>
      </c>
      <c r="AV67" s="95"/>
    </row>
    <row r="68" spans="1:48" ht="12">
      <c r="A68" s="19" t="s">
        <v>84</v>
      </c>
      <c r="B68" s="44">
        <v>6491</v>
      </c>
      <c r="C68" s="44">
        <v>7990</v>
      </c>
      <c r="D68" s="45">
        <v>123.09351409644123</v>
      </c>
      <c r="E68" s="46">
        <v>1499</v>
      </c>
      <c r="F68" s="36">
        <v>4239</v>
      </c>
      <c r="G68" s="37">
        <v>5400</v>
      </c>
      <c r="H68" s="47">
        <v>127.38853503184713</v>
      </c>
      <c r="I68" s="46">
        <v>1161</v>
      </c>
      <c r="J68" s="40">
        <v>157</v>
      </c>
      <c r="K68" s="37">
        <v>200</v>
      </c>
      <c r="L68" s="45">
        <v>127.38853503184713</v>
      </c>
      <c r="M68" s="46">
        <v>43</v>
      </c>
      <c r="N68" s="42">
        <v>149</v>
      </c>
      <c r="O68" s="37">
        <v>150</v>
      </c>
      <c r="P68" s="48">
        <v>100.67114093959732</v>
      </c>
      <c r="Q68" s="40">
        <v>188</v>
      </c>
      <c r="R68" s="37">
        <v>187</v>
      </c>
      <c r="S68" s="45">
        <v>99.46808510638297</v>
      </c>
      <c r="T68" s="46">
        <v>-1</v>
      </c>
      <c r="U68" s="36">
        <v>127</v>
      </c>
      <c r="V68" s="37">
        <v>180</v>
      </c>
      <c r="W68" s="47">
        <v>141.73228346456693</v>
      </c>
      <c r="X68" s="46">
        <v>53</v>
      </c>
      <c r="Y68" s="46" t="e">
        <v>#REF!</v>
      </c>
      <c r="Z68" s="36">
        <v>305</v>
      </c>
      <c r="AA68" s="37">
        <v>325</v>
      </c>
      <c r="AB68" s="47">
        <v>106.55737704918033</v>
      </c>
      <c r="AC68" s="46">
        <v>20</v>
      </c>
      <c r="AD68" s="42">
        <v>391</v>
      </c>
      <c r="AE68" s="37">
        <v>450</v>
      </c>
      <c r="AF68" s="48">
        <v>115.08951406649616</v>
      </c>
      <c r="AG68" s="46">
        <v>59</v>
      </c>
      <c r="AH68" s="36">
        <v>273</v>
      </c>
      <c r="AI68" s="37">
        <v>300</v>
      </c>
      <c r="AJ68" s="48">
        <v>109.8901098901099</v>
      </c>
      <c r="AK68" s="46">
        <v>67</v>
      </c>
      <c r="AL68" s="37">
        <v>73</v>
      </c>
      <c r="AM68" s="47">
        <v>108.95522388059702</v>
      </c>
      <c r="AN68" s="46">
        <v>247</v>
      </c>
      <c r="AO68" s="40">
        <v>433</v>
      </c>
      <c r="AP68" s="37">
        <v>355</v>
      </c>
      <c r="AQ68" s="45">
        <v>143.7246963562753</v>
      </c>
      <c r="AR68" s="46">
        <v>-78</v>
      </c>
      <c r="AS68" s="37">
        <v>348</v>
      </c>
      <c r="AT68" s="37">
        <v>370</v>
      </c>
      <c r="AU68" s="45">
        <v>106.32183908045978</v>
      </c>
      <c r="AV68" s="95"/>
    </row>
    <row r="69" spans="1:48" ht="24.75">
      <c r="A69" s="19" t="s">
        <v>85</v>
      </c>
      <c r="B69" s="44">
        <v>1516</v>
      </c>
      <c r="C69" s="44">
        <v>1613</v>
      </c>
      <c r="D69" s="45">
        <v>106.39841688654354</v>
      </c>
      <c r="E69" s="46">
        <v>97</v>
      </c>
      <c r="F69" s="36"/>
      <c r="G69" s="37"/>
      <c r="H69" s="47"/>
      <c r="I69" s="46">
        <v>0</v>
      </c>
      <c r="J69" s="40">
        <v>0</v>
      </c>
      <c r="K69" s="37">
        <v>0</v>
      </c>
      <c r="L69" s="45"/>
      <c r="M69" s="46">
        <v>0</v>
      </c>
      <c r="N69" s="42">
        <v>354</v>
      </c>
      <c r="O69" s="37">
        <v>441</v>
      </c>
      <c r="P69" s="48">
        <v>124.57627118644068</v>
      </c>
      <c r="Q69" s="40">
        <v>0</v>
      </c>
      <c r="R69" s="37">
        <v>0</v>
      </c>
      <c r="S69" s="45"/>
      <c r="T69" s="46">
        <v>0</v>
      </c>
      <c r="U69" s="36">
        <v>211</v>
      </c>
      <c r="V69" s="37">
        <v>300</v>
      </c>
      <c r="W69" s="47">
        <v>142.18009478672985</v>
      </c>
      <c r="X69" s="46">
        <v>89</v>
      </c>
      <c r="Y69" s="46" t="e">
        <v>#REF!</v>
      </c>
      <c r="Z69" s="36">
        <v>564</v>
      </c>
      <c r="AA69" s="37">
        <v>600</v>
      </c>
      <c r="AB69" s="47">
        <v>106.38297872340425</v>
      </c>
      <c r="AC69" s="46">
        <v>36</v>
      </c>
      <c r="AD69" s="42"/>
      <c r="AE69" s="37"/>
      <c r="AF69" s="48"/>
      <c r="AG69" s="46">
        <v>0</v>
      </c>
      <c r="AH69" s="36">
        <v>0</v>
      </c>
      <c r="AI69" s="37">
        <v>0</v>
      </c>
      <c r="AJ69" s="48"/>
      <c r="AK69" s="46">
        <v>288</v>
      </c>
      <c r="AL69" s="37">
        <v>272</v>
      </c>
      <c r="AM69" s="47">
        <v>94.44444444444444</v>
      </c>
      <c r="AN69" s="46">
        <v>0</v>
      </c>
      <c r="AO69" s="40"/>
      <c r="AP69" s="37"/>
      <c r="AQ69" s="45"/>
      <c r="AR69" s="46">
        <v>0</v>
      </c>
      <c r="AS69" s="37">
        <v>99</v>
      </c>
      <c r="AT69" s="37">
        <v>0</v>
      </c>
      <c r="AU69" s="45">
        <v>0</v>
      </c>
      <c r="AV69" s="95"/>
    </row>
    <row r="70" spans="1:48" ht="24.75">
      <c r="A70" s="19" t="s">
        <v>86</v>
      </c>
      <c r="B70" s="44">
        <v>106</v>
      </c>
      <c r="C70" s="44">
        <v>250</v>
      </c>
      <c r="D70" s="45">
        <v>235.8490566037736</v>
      </c>
      <c r="E70" s="46"/>
      <c r="F70" s="36">
        <v>58</v>
      </c>
      <c r="G70" s="37">
        <v>60</v>
      </c>
      <c r="H70" s="45">
        <v>103.44827586206897</v>
      </c>
      <c r="I70" s="46"/>
      <c r="J70" s="40"/>
      <c r="K70" s="37"/>
      <c r="L70" s="45"/>
      <c r="M70" s="46"/>
      <c r="N70" s="42">
        <v>1</v>
      </c>
      <c r="O70" s="37"/>
      <c r="P70" s="48"/>
      <c r="Q70" s="40"/>
      <c r="R70" s="37"/>
      <c r="S70" s="45"/>
      <c r="T70" s="46"/>
      <c r="U70" s="36"/>
      <c r="V70" s="37"/>
      <c r="W70" s="47"/>
      <c r="X70" s="46"/>
      <c r="Y70" s="46"/>
      <c r="Z70" s="36"/>
      <c r="AA70" s="37"/>
      <c r="AB70" s="47"/>
      <c r="AC70" s="46"/>
      <c r="AD70" s="42"/>
      <c r="AE70" s="37"/>
      <c r="AF70" s="48"/>
      <c r="AG70" s="46"/>
      <c r="AH70" s="36">
        <v>14</v>
      </c>
      <c r="AI70" s="37">
        <v>40</v>
      </c>
      <c r="AJ70" s="48">
        <v>285.7142857142857</v>
      </c>
      <c r="AK70" s="46"/>
      <c r="AL70" s="37"/>
      <c r="AM70" s="47"/>
      <c r="AN70" s="46"/>
      <c r="AO70" s="40"/>
      <c r="AP70" s="37"/>
      <c r="AQ70" s="45"/>
      <c r="AR70" s="46"/>
      <c r="AS70" s="37">
        <v>33</v>
      </c>
      <c r="AT70" s="37">
        <v>150</v>
      </c>
      <c r="AU70" s="45">
        <v>454.54545454545456</v>
      </c>
      <c r="AV70" s="95"/>
    </row>
    <row r="71" spans="1:48" ht="12">
      <c r="A71" s="19" t="s">
        <v>87</v>
      </c>
      <c r="B71" s="44">
        <v>0</v>
      </c>
      <c r="C71" s="44">
        <v>0</v>
      </c>
      <c r="D71" s="45"/>
      <c r="E71" s="46">
        <v>0</v>
      </c>
      <c r="F71" s="36"/>
      <c r="G71" s="37"/>
      <c r="H71" s="47"/>
      <c r="I71" s="46">
        <v>0</v>
      </c>
      <c r="J71" s="40"/>
      <c r="K71" s="37"/>
      <c r="L71" s="45"/>
      <c r="M71" s="46">
        <v>0</v>
      </c>
      <c r="N71" s="42"/>
      <c r="O71" s="37"/>
      <c r="P71" s="48"/>
      <c r="Q71" s="40"/>
      <c r="R71" s="37"/>
      <c r="S71" s="45"/>
      <c r="T71" s="46">
        <v>0</v>
      </c>
      <c r="U71" s="36"/>
      <c r="V71" s="37"/>
      <c r="W71" s="47"/>
      <c r="X71" s="46">
        <v>0</v>
      </c>
      <c r="Y71" s="46" t="e">
        <v>#REF!</v>
      </c>
      <c r="Z71" s="36"/>
      <c r="AA71" s="37"/>
      <c r="AB71" s="47"/>
      <c r="AC71" s="46">
        <v>0</v>
      </c>
      <c r="AD71" s="42"/>
      <c r="AE71" s="37"/>
      <c r="AF71" s="48"/>
      <c r="AG71" s="46">
        <v>0</v>
      </c>
      <c r="AH71" s="36"/>
      <c r="AI71" s="37"/>
      <c r="AJ71" s="48"/>
      <c r="AK71" s="46"/>
      <c r="AL71" s="37"/>
      <c r="AM71" s="47"/>
      <c r="AN71" s="46"/>
      <c r="AO71" s="40"/>
      <c r="AP71" s="37"/>
      <c r="AQ71" s="45"/>
      <c r="AR71" s="46">
        <v>0</v>
      </c>
      <c r="AS71" s="37"/>
      <c r="AT71" s="37"/>
      <c r="AU71" s="45"/>
      <c r="AV71" s="95"/>
    </row>
    <row r="72" spans="1:48" ht="12">
      <c r="A72" s="19" t="s">
        <v>96</v>
      </c>
      <c r="B72" s="44">
        <v>5267</v>
      </c>
      <c r="C72" s="44">
        <v>121</v>
      </c>
      <c r="D72" s="45">
        <v>2.2973229542434024</v>
      </c>
      <c r="E72" s="46">
        <v>-5146</v>
      </c>
      <c r="F72" s="36">
        <v>3107</v>
      </c>
      <c r="G72" s="37">
        <v>100</v>
      </c>
      <c r="H72" s="47">
        <v>3.21853878339234</v>
      </c>
      <c r="I72" s="46">
        <v>-3007</v>
      </c>
      <c r="J72" s="40">
        <v>192</v>
      </c>
      <c r="K72" s="37">
        <v>2</v>
      </c>
      <c r="L72" s="45">
        <v>1.0416666666666665</v>
      </c>
      <c r="M72" s="46">
        <v>-190</v>
      </c>
      <c r="N72" s="42">
        <v>113</v>
      </c>
      <c r="O72" s="37">
        <v>3</v>
      </c>
      <c r="P72" s="48">
        <v>2.6548672566371683</v>
      </c>
      <c r="Q72" s="40">
        <v>78</v>
      </c>
      <c r="R72" s="37">
        <v>0</v>
      </c>
      <c r="S72" s="45">
        <v>0</v>
      </c>
      <c r="T72" s="46">
        <v>-78</v>
      </c>
      <c r="U72" s="36">
        <v>51</v>
      </c>
      <c r="V72" s="37">
        <v>1</v>
      </c>
      <c r="W72" s="47">
        <v>1.9607843137254901</v>
      </c>
      <c r="X72" s="46">
        <v>-50</v>
      </c>
      <c r="Y72" s="46" t="e">
        <v>#REF!</v>
      </c>
      <c r="Z72" s="36">
        <v>302</v>
      </c>
      <c r="AA72" s="37">
        <v>5</v>
      </c>
      <c r="AB72" s="47">
        <v>1.6556291390728477</v>
      </c>
      <c r="AC72" s="46">
        <v>-297</v>
      </c>
      <c r="AD72" s="42">
        <v>330</v>
      </c>
      <c r="AE72" s="37">
        <v>4</v>
      </c>
      <c r="AF72" s="48">
        <v>1.2121212121212122</v>
      </c>
      <c r="AG72" s="46">
        <v>-326</v>
      </c>
      <c r="AH72" s="36">
        <v>247</v>
      </c>
      <c r="AI72" s="37">
        <v>1</v>
      </c>
      <c r="AJ72" s="48">
        <v>0.4048582995951417</v>
      </c>
      <c r="AK72" s="46">
        <v>105</v>
      </c>
      <c r="AL72" s="37">
        <v>1</v>
      </c>
      <c r="AM72" s="47">
        <v>0.9523809523809524</v>
      </c>
      <c r="AN72" s="46">
        <v>409</v>
      </c>
      <c r="AO72" s="40">
        <v>407</v>
      </c>
      <c r="AP72" s="37">
        <v>2</v>
      </c>
      <c r="AQ72" s="45">
        <v>0.4889975550122249</v>
      </c>
      <c r="AR72" s="46">
        <v>-405</v>
      </c>
      <c r="AS72" s="37">
        <v>333</v>
      </c>
      <c r="AT72" s="37">
        <v>2</v>
      </c>
      <c r="AU72" s="45">
        <v>0.6006006006006006</v>
      </c>
      <c r="AV72" s="95"/>
    </row>
    <row r="73" spans="1:48" ht="12">
      <c r="A73" s="19" t="s">
        <v>39</v>
      </c>
      <c r="B73" s="44">
        <v>4169</v>
      </c>
      <c r="C73" s="44">
        <v>5713</v>
      </c>
      <c r="D73" s="45">
        <v>137.0352602542576</v>
      </c>
      <c r="E73" s="46">
        <v>1544</v>
      </c>
      <c r="F73" s="36">
        <v>3757</v>
      </c>
      <c r="G73" s="37">
        <v>5200</v>
      </c>
      <c r="H73" s="47">
        <v>138.4083044982699</v>
      </c>
      <c r="I73" s="46">
        <v>1443</v>
      </c>
      <c r="J73" s="40">
        <v>40</v>
      </c>
      <c r="K73" s="37">
        <v>45</v>
      </c>
      <c r="L73" s="45">
        <v>112.5</v>
      </c>
      <c r="M73" s="46">
        <v>5</v>
      </c>
      <c r="N73" s="42">
        <v>21</v>
      </c>
      <c r="O73" s="37">
        <v>20</v>
      </c>
      <c r="P73" s="48">
        <v>95.23809523809523</v>
      </c>
      <c r="Q73" s="40">
        <v>15</v>
      </c>
      <c r="R73" s="37">
        <v>16</v>
      </c>
      <c r="S73" s="45">
        <v>106.66666666666667</v>
      </c>
      <c r="T73" s="46">
        <v>1</v>
      </c>
      <c r="U73" s="36">
        <v>8</v>
      </c>
      <c r="V73" s="37">
        <v>12</v>
      </c>
      <c r="W73" s="47">
        <v>150</v>
      </c>
      <c r="X73" s="46">
        <v>4</v>
      </c>
      <c r="Y73" s="46" t="e">
        <v>#REF!</v>
      </c>
      <c r="Z73" s="36">
        <v>71</v>
      </c>
      <c r="AA73" s="37">
        <v>90</v>
      </c>
      <c r="AB73" s="47">
        <v>126.7605633802817</v>
      </c>
      <c r="AC73" s="46">
        <v>19</v>
      </c>
      <c r="AD73" s="42">
        <v>95</v>
      </c>
      <c r="AE73" s="37">
        <v>125</v>
      </c>
      <c r="AF73" s="48">
        <v>131.57894736842107</v>
      </c>
      <c r="AG73" s="46">
        <v>30</v>
      </c>
      <c r="AH73" s="36">
        <v>24</v>
      </c>
      <c r="AI73" s="37">
        <v>23</v>
      </c>
      <c r="AJ73" s="48">
        <v>95.83333333333334</v>
      </c>
      <c r="AK73" s="46">
        <v>11</v>
      </c>
      <c r="AL73" s="37">
        <v>12</v>
      </c>
      <c r="AM73" s="47">
        <v>109.09090909090908</v>
      </c>
      <c r="AN73" s="46">
        <v>50</v>
      </c>
      <c r="AO73" s="40">
        <v>72</v>
      </c>
      <c r="AP73" s="37">
        <v>80</v>
      </c>
      <c r="AQ73" s="45">
        <v>160</v>
      </c>
      <c r="AR73" s="46">
        <v>8</v>
      </c>
      <c r="AS73" s="37">
        <v>77</v>
      </c>
      <c r="AT73" s="37">
        <v>90</v>
      </c>
      <c r="AU73" s="45">
        <v>116.88311688311688</v>
      </c>
      <c r="AV73" s="95"/>
    </row>
    <row r="74" spans="1:48" ht="12">
      <c r="A74" s="19" t="s">
        <v>40</v>
      </c>
      <c r="B74" s="44">
        <v>907</v>
      </c>
      <c r="C74" s="44">
        <v>1708</v>
      </c>
      <c r="D74" s="45">
        <v>188.31312017640573</v>
      </c>
      <c r="E74" s="46">
        <v>801</v>
      </c>
      <c r="F74" s="36">
        <v>597</v>
      </c>
      <c r="G74" s="37">
        <v>1300</v>
      </c>
      <c r="H74" s="47">
        <v>217.75544388609714</v>
      </c>
      <c r="I74" s="46">
        <v>703</v>
      </c>
      <c r="J74" s="40">
        <v>0</v>
      </c>
      <c r="K74" s="37">
        <v>0</v>
      </c>
      <c r="L74" s="45"/>
      <c r="M74" s="46">
        <v>0</v>
      </c>
      <c r="N74" s="42">
        <v>153</v>
      </c>
      <c r="O74" s="37">
        <v>153</v>
      </c>
      <c r="P74" s="48">
        <v>100</v>
      </c>
      <c r="Q74" s="40">
        <v>39</v>
      </c>
      <c r="R74" s="37">
        <v>39</v>
      </c>
      <c r="S74" s="45"/>
      <c r="T74" s="46">
        <v>0</v>
      </c>
      <c r="U74" s="36">
        <v>1</v>
      </c>
      <c r="V74" s="37">
        <v>1</v>
      </c>
      <c r="W74" s="47">
        <v>100</v>
      </c>
      <c r="X74" s="46">
        <v>0</v>
      </c>
      <c r="Y74" s="46" t="e">
        <v>#REF!</v>
      </c>
      <c r="Z74" s="36">
        <v>38</v>
      </c>
      <c r="AA74" s="37">
        <v>75</v>
      </c>
      <c r="AB74" s="47">
        <v>197.36842105263156</v>
      </c>
      <c r="AC74" s="46">
        <v>37</v>
      </c>
      <c r="AD74" s="42"/>
      <c r="AE74" s="37"/>
      <c r="AF74" s="48"/>
      <c r="AG74" s="46">
        <v>0</v>
      </c>
      <c r="AH74" s="36"/>
      <c r="AI74" s="37">
        <v>0</v>
      </c>
      <c r="AJ74" s="48"/>
      <c r="AK74" s="46"/>
      <c r="AL74" s="37">
        <v>0</v>
      </c>
      <c r="AM74" s="47"/>
      <c r="AN74" s="46">
        <v>0</v>
      </c>
      <c r="AO74" s="40">
        <v>485</v>
      </c>
      <c r="AP74" s="37"/>
      <c r="AQ74" s="45"/>
      <c r="AR74" s="46">
        <v>-485</v>
      </c>
      <c r="AS74" s="37">
        <v>79</v>
      </c>
      <c r="AT74" s="37">
        <v>140</v>
      </c>
      <c r="AU74" s="45">
        <v>177.2151898734177</v>
      </c>
      <c r="AV74" s="95"/>
    </row>
    <row r="75" spans="1:48" ht="12">
      <c r="A75" s="19" t="s">
        <v>41</v>
      </c>
      <c r="B75" s="44">
        <v>29</v>
      </c>
      <c r="C75" s="44">
        <v>29</v>
      </c>
      <c r="D75" s="45">
        <v>100</v>
      </c>
      <c r="E75" s="46">
        <v>0</v>
      </c>
      <c r="F75" s="36">
        <v>17</v>
      </c>
      <c r="G75" s="37">
        <v>19</v>
      </c>
      <c r="H75" s="47">
        <v>111.76470588235294</v>
      </c>
      <c r="I75" s="46">
        <v>2</v>
      </c>
      <c r="J75" s="40">
        <v>1</v>
      </c>
      <c r="K75" s="37">
        <v>1</v>
      </c>
      <c r="L75" s="45">
        <v>100</v>
      </c>
      <c r="M75" s="46">
        <v>0</v>
      </c>
      <c r="N75" s="42">
        <v>1</v>
      </c>
      <c r="O75" s="37">
        <v>1</v>
      </c>
      <c r="P75" s="48">
        <v>100</v>
      </c>
      <c r="Q75" s="40">
        <v>1</v>
      </c>
      <c r="R75" s="37">
        <v>1</v>
      </c>
      <c r="S75" s="45">
        <v>100</v>
      </c>
      <c r="T75" s="46">
        <v>0</v>
      </c>
      <c r="U75" s="36">
        <v>1</v>
      </c>
      <c r="V75" s="37">
        <v>1</v>
      </c>
      <c r="W75" s="47">
        <v>100</v>
      </c>
      <c r="X75" s="46">
        <v>0</v>
      </c>
      <c r="Y75" s="46" t="e">
        <v>#REF!</v>
      </c>
      <c r="Z75" s="36">
        <v>2</v>
      </c>
      <c r="AA75" s="37">
        <v>1</v>
      </c>
      <c r="AB75" s="47">
        <v>50</v>
      </c>
      <c r="AC75" s="46">
        <v>-1</v>
      </c>
      <c r="AD75" s="42">
        <v>1</v>
      </c>
      <c r="AE75" s="37">
        <v>1</v>
      </c>
      <c r="AF75" s="48">
        <v>100</v>
      </c>
      <c r="AG75" s="46">
        <v>0</v>
      </c>
      <c r="AH75" s="36">
        <v>1</v>
      </c>
      <c r="AI75" s="37">
        <v>1</v>
      </c>
      <c r="AJ75" s="48">
        <v>100</v>
      </c>
      <c r="AK75" s="46">
        <v>1</v>
      </c>
      <c r="AL75" s="37">
        <v>1</v>
      </c>
      <c r="AM75" s="47">
        <v>100</v>
      </c>
      <c r="AN75" s="46">
        <v>2</v>
      </c>
      <c r="AO75" s="40">
        <v>1</v>
      </c>
      <c r="AP75" s="37">
        <v>1</v>
      </c>
      <c r="AQ75" s="45">
        <v>50</v>
      </c>
      <c r="AR75" s="46">
        <v>0</v>
      </c>
      <c r="AS75" s="37">
        <v>1</v>
      </c>
      <c r="AT75" s="37">
        <v>1</v>
      </c>
      <c r="AU75" s="45">
        <v>100</v>
      </c>
      <c r="AV75" s="95"/>
    </row>
    <row r="76" spans="1:48" ht="12">
      <c r="A76" s="19" t="s">
        <v>42</v>
      </c>
      <c r="B76" s="44">
        <v>7118</v>
      </c>
      <c r="C76" s="44">
        <v>10906</v>
      </c>
      <c r="D76" s="45">
        <v>153.2171958415285</v>
      </c>
      <c r="E76" s="46">
        <v>3788</v>
      </c>
      <c r="F76" s="36">
        <v>5580</v>
      </c>
      <c r="G76" s="37">
        <v>9346</v>
      </c>
      <c r="H76" s="47">
        <v>167.49103942652332</v>
      </c>
      <c r="I76" s="46">
        <v>3766</v>
      </c>
      <c r="J76" s="40">
        <v>276</v>
      </c>
      <c r="K76" s="37">
        <v>272</v>
      </c>
      <c r="L76" s="45">
        <v>98.55072463768117</v>
      </c>
      <c r="M76" s="46">
        <v>-4</v>
      </c>
      <c r="N76" s="42">
        <v>139</v>
      </c>
      <c r="O76" s="37">
        <v>150</v>
      </c>
      <c r="P76" s="48">
        <v>107.91366906474819</v>
      </c>
      <c r="Q76" s="40">
        <v>97</v>
      </c>
      <c r="R76" s="37">
        <v>20</v>
      </c>
      <c r="S76" s="45"/>
      <c r="T76" s="46">
        <v>-77</v>
      </c>
      <c r="U76" s="36">
        <v>37</v>
      </c>
      <c r="V76" s="37">
        <v>50</v>
      </c>
      <c r="W76" s="47">
        <v>135.13513513513513</v>
      </c>
      <c r="X76" s="46">
        <v>13</v>
      </c>
      <c r="Y76" s="46" t="e">
        <v>#REF!</v>
      </c>
      <c r="Z76" s="36">
        <v>182</v>
      </c>
      <c r="AA76" s="37">
        <v>200</v>
      </c>
      <c r="AB76" s="47">
        <v>109.8901098901099</v>
      </c>
      <c r="AC76" s="46">
        <v>18</v>
      </c>
      <c r="AD76" s="42">
        <v>204</v>
      </c>
      <c r="AE76" s="37">
        <v>245</v>
      </c>
      <c r="AF76" s="48">
        <v>120.09803921568627</v>
      </c>
      <c r="AG76" s="46">
        <v>41</v>
      </c>
      <c r="AH76" s="36">
        <v>60</v>
      </c>
      <c r="AI76" s="37">
        <v>90</v>
      </c>
      <c r="AJ76" s="48">
        <v>150</v>
      </c>
      <c r="AK76" s="46">
        <v>56</v>
      </c>
      <c r="AL76" s="37">
        <v>54</v>
      </c>
      <c r="AM76" s="47">
        <v>96.42857142857143</v>
      </c>
      <c r="AN76" s="46">
        <v>89</v>
      </c>
      <c r="AO76" s="40"/>
      <c r="AP76" s="37">
        <v>120</v>
      </c>
      <c r="AQ76" s="45">
        <v>134.8314606741573</v>
      </c>
      <c r="AR76" s="46">
        <v>120</v>
      </c>
      <c r="AS76" s="37">
        <v>398</v>
      </c>
      <c r="AT76" s="37">
        <v>359</v>
      </c>
      <c r="AU76" s="45">
        <v>90.20100502512562</v>
      </c>
      <c r="AV76" s="95"/>
    </row>
    <row r="77" spans="1:48" ht="12">
      <c r="A77" s="19" t="s">
        <v>43</v>
      </c>
      <c r="B77" s="44">
        <v>6</v>
      </c>
      <c r="C77" s="44">
        <v>6</v>
      </c>
      <c r="D77" s="45">
        <v>100</v>
      </c>
      <c r="E77" s="46">
        <v>0</v>
      </c>
      <c r="F77" s="36">
        <v>2</v>
      </c>
      <c r="G77" s="37">
        <v>2</v>
      </c>
      <c r="H77" s="45">
        <v>100</v>
      </c>
      <c r="I77" s="46">
        <v>0</v>
      </c>
      <c r="J77" s="40">
        <v>0</v>
      </c>
      <c r="K77" s="37">
        <v>0</v>
      </c>
      <c r="L77" s="45"/>
      <c r="M77" s="46">
        <v>0</v>
      </c>
      <c r="N77" s="42">
        <v>1</v>
      </c>
      <c r="O77" s="37">
        <v>0</v>
      </c>
      <c r="P77" s="48">
        <v>0</v>
      </c>
      <c r="Q77" s="40">
        <v>0</v>
      </c>
      <c r="R77" s="37">
        <v>2</v>
      </c>
      <c r="S77" s="45"/>
      <c r="T77" s="46">
        <v>2</v>
      </c>
      <c r="U77" s="36">
        <v>0</v>
      </c>
      <c r="V77" s="37">
        <v>0</v>
      </c>
      <c r="W77" s="47"/>
      <c r="X77" s="46">
        <v>0</v>
      </c>
      <c r="Y77" s="46" t="e">
        <v>#REF!</v>
      </c>
      <c r="Z77" s="36"/>
      <c r="AA77" s="37"/>
      <c r="AB77" s="47"/>
      <c r="AC77" s="46">
        <v>0</v>
      </c>
      <c r="AD77" s="42">
        <v>2</v>
      </c>
      <c r="AE77" s="37"/>
      <c r="AF77" s="48"/>
      <c r="AG77" s="46">
        <v>-2</v>
      </c>
      <c r="AH77" s="36"/>
      <c r="AI77" s="37"/>
      <c r="AJ77" s="48"/>
      <c r="AK77" s="46">
        <v>0</v>
      </c>
      <c r="AL77" s="37">
        <v>1</v>
      </c>
      <c r="AM77" s="47"/>
      <c r="AN77" s="46"/>
      <c r="AO77" s="40"/>
      <c r="AP77" s="37"/>
      <c r="AQ77" s="45"/>
      <c r="AR77" s="46">
        <v>0</v>
      </c>
      <c r="AS77" s="37">
        <v>1</v>
      </c>
      <c r="AT77" s="37">
        <v>1</v>
      </c>
      <c r="AU77" s="45">
        <v>100</v>
      </c>
      <c r="AV77" s="95"/>
    </row>
    <row r="78" spans="1:48" ht="12">
      <c r="A78" s="19" t="s">
        <v>88</v>
      </c>
      <c r="B78" s="44">
        <v>2699</v>
      </c>
      <c r="C78" s="44">
        <v>418</v>
      </c>
      <c r="D78" s="45">
        <v>15.487217487958505</v>
      </c>
      <c r="E78" s="46">
        <v>-2281</v>
      </c>
      <c r="F78" s="36">
        <v>1519</v>
      </c>
      <c r="G78" s="37">
        <v>402</v>
      </c>
      <c r="H78" s="47">
        <v>26.46477946017117</v>
      </c>
      <c r="I78" s="46">
        <v>-1117</v>
      </c>
      <c r="J78" s="40">
        <v>122</v>
      </c>
      <c r="K78" s="37">
        <v>0</v>
      </c>
      <c r="L78" s="45"/>
      <c r="M78" s="46">
        <v>-122</v>
      </c>
      <c r="N78" s="42">
        <v>106</v>
      </c>
      <c r="O78" s="37"/>
      <c r="P78" s="48"/>
      <c r="Q78" s="40">
        <v>102</v>
      </c>
      <c r="R78" s="37"/>
      <c r="S78" s="45"/>
      <c r="T78" s="46">
        <v>-102</v>
      </c>
      <c r="U78" s="36">
        <v>23</v>
      </c>
      <c r="V78" s="37">
        <v>0</v>
      </c>
      <c r="W78" s="47">
        <v>0</v>
      </c>
      <c r="X78" s="46">
        <v>-23</v>
      </c>
      <c r="Y78" s="46" t="e">
        <v>#REF!</v>
      </c>
      <c r="Z78" s="36">
        <v>107</v>
      </c>
      <c r="AA78" s="37">
        <v>0</v>
      </c>
      <c r="AB78" s="47">
        <v>0</v>
      </c>
      <c r="AC78" s="46">
        <v>-107</v>
      </c>
      <c r="AD78" s="42">
        <v>174</v>
      </c>
      <c r="AE78" s="37">
        <v>9</v>
      </c>
      <c r="AF78" s="48"/>
      <c r="AG78" s="46">
        <v>-165</v>
      </c>
      <c r="AH78" s="36">
        <v>21</v>
      </c>
      <c r="AI78" s="37">
        <v>2</v>
      </c>
      <c r="AJ78" s="48">
        <v>9.523809523809524</v>
      </c>
      <c r="AK78" s="46">
        <v>117</v>
      </c>
      <c r="AL78" s="37">
        <v>0</v>
      </c>
      <c r="AM78" s="47">
        <v>0</v>
      </c>
      <c r="AN78" s="46">
        <v>228</v>
      </c>
      <c r="AO78" s="40"/>
      <c r="AP78" s="37">
        <v>5</v>
      </c>
      <c r="AQ78" s="45">
        <v>2.1929824561403506</v>
      </c>
      <c r="AR78" s="46">
        <v>5</v>
      </c>
      <c r="AS78" s="37">
        <v>180</v>
      </c>
      <c r="AT78" s="37">
        <v>0</v>
      </c>
      <c r="AU78" s="45">
        <v>0</v>
      </c>
      <c r="AV78" s="95"/>
    </row>
    <row r="79" spans="1:48" ht="12">
      <c r="A79" s="19" t="s">
        <v>90</v>
      </c>
      <c r="B79" s="44">
        <v>10474</v>
      </c>
      <c r="C79" s="44">
        <v>8000</v>
      </c>
      <c r="D79" s="45">
        <v>76.37960664502577</v>
      </c>
      <c r="E79" s="46"/>
      <c r="F79" s="36">
        <v>1834</v>
      </c>
      <c r="G79" s="37">
        <v>380</v>
      </c>
      <c r="H79" s="47">
        <v>20.719738276990185</v>
      </c>
      <c r="I79" s="46">
        <v>-1454</v>
      </c>
      <c r="J79" s="40">
        <v>1161</v>
      </c>
      <c r="K79" s="37">
        <v>1000</v>
      </c>
      <c r="L79" s="45">
        <v>86.13264427217916</v>
      </c>
      <c r="M79" s="46"/>
      <c r="N79" s="42">
        <v>369</v>
      </c>
      <c r="O79" s="37">
        <v>350</v>
      </c>
      <c r="P79" s="48">
        <v>94.85094850948511</v>
      </c>
      <c r="Q79" s="40">
        <v>308</v>
      </c>
      <c r="R79" s="37">
        <v>310</v>
      </c>
      <c r="S79" s="45">
        <v>100.64935064935065</v>
      </c>
      <c r="T79" s="46"/>
      <c r="U79" s="36">
        <v>152</v>
      </c>
      <c r="V79" s="37">
        <v>0</v>
      </c>
      <c r="W79" s="47">
        <v>0</v>
      </c>
      <c r="X79" s="46"/>
      <c r="Y79" s="46"/>
      <c r="Z79" s="36">
        <v>769</v>
      </c>
      <c r="AA79" s="37">
        <v>750</v>
      </c>
      <c r="AB79" s="47">
        <v>97.52925877763329</v>
      </c>
      <c r="AC79" s="46"/>
      <c r="AD79" s="42">
        <v>212</v>
      </c>
      <c r="AE79" s="37">
        <v>210</v>
      </c>
      <c r="AF79" s="48">
        <v>99.05660377358491</v>
      </c>
      <c r="AG79" s="46"/>
      <c r="AH79" s="36">
        <v>1642</v>
      </c>
      <c r="AI79" s="37">
        <v>1800</v>
      </c>
      <c r="AJ79" s="48">
        <v>109.62241169305724</v>
      </c>
      <c r="AK79" s="46">
        <v>21</v>
      </c>
      <c r="AL79" s="37">
        <v>0</v>
      </c>
      <c r="AM79" s="47">
        <v>0</v>
      </c>
      <c r="AN79" s="46">
        <v>2202</v>
      </c>
      <c r="AO79" s="40">
        <v>1801</v>
      </c>
      <c r="AP79" s="37">
        <v>2200</v>
      </c>
      <c r="AQ79" s="45">
        <v>99.90917347865576</v>
      </c>
      <c r="AR79" s="46"/>
      <c r="AS79" s="37">
        <v>1804</v>
      </c>
      <c r="AT79" s="37">
        <v>1000</v>
      </c>
      <c r="AU79" s="45">
        <v>55.432372505543235</v>
      </c>
      <c r="AV79" s="95"/>
    </row>
    <row r="80" spans="1:48" ht="12">
      <c r="A80" s="19" t="s">
        <v>91</v>
      </c>
      <c r="B80" s="44">
        <v>2707</v>
      </c>
      <c r="C80" s="44">
        <v>5316</v>
      </c>
      <c r="D80" s="45">
        <v>196.37975618766163</v>
      </c>
      <c r="E80" s="46"/>
      <c r="F80" s="36">
        <v>2707</v>
      </c>
      <c r="G80" s="37">
        <v>5316</v>
      </c>
      <c r="H80" s="47">
        <v>196.37975618766163</v>
      </c>
      <c r="I80" s="46">
        <v>2609</v>
      </c>
      <c r="J80" s="40"/>
      <c r="K80" s="37"/>
      <c r="L80" s="45"/>
      <c r="M80" s="46"/>
      <c r="N80" s="42"/>
      <c r="O80" s="37"/>
      <c r="P80" s="48"/>
      <c r="Q80" s="40"/>
      <c r="R80" s="37"/>
      <c r="S80" s="45"/>
      <c r="T80" s="46"/>
      <c r="U80" s="36"/>
      <c r="V80" s="37"/>
      <c r="W80" s="47"/>
      <c r="X80" s="46"/>
      <c r="Y80" s="46"/>
      <c r="Z80" s="36"/>
      <c r="AA80" s="37"/>
      <c r="AB80" s="47"/>
      <c r="AC80" s="46"/>
      <c r="AD80" s="42"/>
      <c r="AE80" s="37"/>
      <c r="AF80" s="48"/>
      <c r="AG80" s="46"/>
      <c r="AH80" s="36"/>
      <c r="AI80" s="37"/>
      <c r="AJ80" s="48"/>
      <c r="AK80" s="46"/>
      <c r="AL80" s="37"/>
      <c r="AM80" s="47"/>
      <c r="AN80" s="46"/>
      <c r="AO80" s="40"/>
      <c r="AP80" s="37"/>
      <c r="AQ80" s="45"/>
      <c r="AR80" s="46"/>
      <c r="AS80" s="37"/>
      <c r="AT80" s="37"/>
      <c r="AU80" s="45"/>
      <c r="AV80" s="95"/>
    </row>
    <row r="81" spans="1:48" ht="12">
      <c r="A81" s="19" t="s">
        <v>89</v>
      </c>
      <c r="B81" s="44">
        <v>4435</v>
      </c>
      <c r="C81" s="44">
        <v>6062</v>
      </c>
      <c r="D81" s="45">
        <v>136.68545659526495</v>
      </c>
      <c r="E81" s="46">
        <v>1627</v>
      </c>
      <c r="F81" s="36">
        <v>3300</v>
      </c>
      <c r="G81" s="37">
        <v>5243</v>
      </c>
      <c r="H81" s="47">
        <v>158.87878787878788</v>
      </c>
      <c r="I81" s="46">
        <v>1943</v>
      </c>
      <c r="J81" s="40">
        <v>127</v>
      </c>
      <c r="K81" s="37">
        <v>30</v>
      </c>
      <c r="L81" s="45">
        <v>23.62204724409449</v>
      </c>
      <c r="M81" s="46">
        <v>-97</v>
      </c>
      <c r="N81" s="42">
        <v>23</v>
      </c>
      <c r="O81" s="37">
        <v>0</v>
      </c>
      <c r="P81" s="48">
        <v>0</v>
      </c>
      <c r="Q81" s="40">
        <v>0</v>
      </c>
      <c r="R81" s="37">
        <v>0</v>
      </c>
      <c r="S81" s="45"/>
      <c r="T81" s="46">
        <v>0</v>
      </c>
      <c r="U81" s="36">
        <v>21</v>
      </c>
      <c r="V81" s="37">
        <v>31</v>
      </c>
      <c r="W81" s="47">
        <v>147.61904761904762</v>
      </c>
      <c r="X81" s="46">
        <v>10</v>
      </c>
      <c r="Y81" s="46" t="e">
        <v>#REF!</v>
      </c>
      <c r="Z81" s="36">
        <v>496</v>
      </c>
      <c r="AA81" s="37">
        <v>300</v>
      </c>
      <c r="AB81" s="47">
        <v>60.483870967741936</v>
      </c>
      <c r="AC81" s="46">
        <v>-196</v>
      </c>
      <c r="AD81" s="42">
        <v>54</v>
      </c>
      <c r="AE81" s="37">
        <v>50</v>
      </c>
      <c r="AF81" s="48">
        <v>92.5925925925926</v>
      </c>
      <c r="AG81" s="46">
        <v>-4</v>
      </c>
      <c r="AH81" s="36">
        <v>91</v>
      </c>
      <c r="AI81" s="37">
        <v>91</v>
      </c>
      <c r="AJ81" s="48">
        <v>100</v>
      </c>
      <c r="AK81" s="46">
        <v>6</v>
      </c>
      <c r="AL81" s="37">
        <v>0</v>
      </c>
      <c r="AM81" s="47">
        <v>0</v>
      </c>
      <c r="AN81" s="46">
        <v>118</v>
      </c>
      <c r="AO81" s="40">
        <v>157</v>
      </c>
      <c r="AP81" s="37">
        <v>118</v>
      </c>
      <c r="AQ81" s="45">
        <v>100</v>
      </c>
      <c r="AR81" s="46">
        <v>-39</v>
      </c>
      <c r="AS81" s="37">
        <v>199</v>
      </c>
      <c r="AT81" s="37">
        <v>199</v>
      </c>
      <c r="AU81" s="45">
        <v>100</v>
      </c>
      <c r="AV81" s="95"/>
    </row>
    <row r="82" spans="1:78" s="21" customFormat="1" ht="12.75">
      <c r="A82" s="20" t="s">
        <v>4</v>
      </c>
      <c r="B82" s="49">
        <v>659795</v>
      </c>
      <c r="C82" s="49">
        <v>713064</v>
      </c>
      <c r="D82" s="45">
        <v>108.07356830530695</v>
      </c>
      <c r="E82" s="51">
        <v>53269</v>
      </c>
      <c r="F82" s="52">
        <v>440887</v>
      </c>
      <c r="G82" s="53">
        <v>487424</v>
      </c>
      <c r="H82" s="54">
        <v>110.55531235894911</v>
      </c>
      <c r="I82" s="51">
        <v>46537</v>
      </c>
      <c r="J82" s="49">
        <v>15006</v>
      </c>
      <c r="K82" s="49">
        <v>14971</v>
      </c>
      <c r="L82" s="50">
        <v>99.76675996268159</v>
      </c>
      <c r="M82" s="51">
        <v>-35</v>
      </c>
      <c r="N82" s="49">
        <v>10043</v>
      </c>
      <c r="O82" s="53">
        <v>12459</v>
      </c>
      <c r="P82" s="50">
        <v>124.05655680573533</v>
      </c>
      <c r="Q82" s="49">
        <v>8183</v>
      </c>
      <c r="R82" s="49">
        <v>9106</v>
      </c>
      <c r="S82" s="50">
        <v>111.27948185262129</v>
      </c>
      <c r="T82" s="51">
        <v>923</v>
      </c>
      <c r="U82" s="52">
        <v>10140</v>
      </c>
      <c r="V82" s="53">
        <v>13172</v>
      </c>
      <c r="W82" s="54">
        <v>129.90138067061145</v>
      </c>
      <c r="X82" s="51">
        <v>3032</v>
      </c>
      <c r="Y82" s="51" t="e">
        <v>#REF!</v>
      </c>
      <c r="Z82" s="52">
        <v>26907</v>
      </c>
      <c r="AA82" s="53">
        <v>27843</v>
      </c>
      <c r="AB82" s="54">
        <v>103.47864867878246</v>
      </c>
      <c r="AC82" s="51">
        <v>936</v>
      </c>
      <c r="AD82" s="55">
        <v>31720</v>
      </c>
      <c r="AE82" s="53">
        <v>38433</v>
      </c>
      <c r="AF82" s="50">
        <v>121.16330390920555</v>
      </c>
      <c r="AG82" s="51">
        <v>6713</v>
      </c>
      <c r="AH82" s="53">
        <v>22719</v>
      </c>
      <c r="AI82" s="53">
        <v>24834</v>
      </c>
      <c r="AJ82" s="48">
        <v>109.30938861745676</v>
      </c>
      <c r="AK82" s="53">
        <v>7030</v>
      </c>
      <c r="AL82" s="53">
        <v>7635</v>
      </c>
      <c r="AM82" s="47">
        <v>108.60597439544807</v>
      </c>
      <c r="AN82" s="49">
        <v>39817</v>
      </c>
      <c r="AO82" s="49">
        <v>52703</v>
      </c>
      <c r="AP82" s="49">
        <v>29838</v>
      </c>
      <c r="AQ82" s="45">
        <v>74.93784062084035</v>
      </c>
      <c r="AR82" s="51">
        <v>-22865</v>
      </c>
      <c r="AS82" s="53">
        <v>47343</v>
      </c>
      <c r="AT82" s="53">
        <v>47349</v>
      </c>
      <c r="AU82" s="45">
        <v>100.01267346809455</v>
      </c>
      <c r="AV82" s="96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</row>
    <row r="83" spans="1:78" s="21" customFormat="1" ht="13.5" thickBot="1">
      <c r="A83" s="22" t="s">
        <v>5</v>
      </c>
      <c r="B83" s="57">
        <v>86367</v>
      </c>
      <c r="C83" s="57">
        <v>80016</v>
      </c>
      <c r="D83" s="45">
        <v>92.6464969259092</v>
      </c>
      <c r="E83" s="59">
        <v>-6351</v>
      </c>
      <c r="F83" s="60">
        <v>32080</v>
      </c>
      <c r="G83" s="61">
        <v>28387</v>
      </c>
      <c r="H83" s="62">
        <v>88.48815461346634</v>
      </c>
      <c r="I83" s="59">
        <v>-3693</v>
      </c>
      <c r="J83" s="57">
        <v>6141</v>
      </c>
      <c r="K83" s="57">
        <v>4545</v>
      </c>
      <c r="L83" s="58">
        <v>74.01074743527113</v>
      </c>
      <c r="M83" s="59">
        <v>-1596</v>
      </c>
      <c r="N83" s="57">
        <v>2430</v>
      </c>
      <c r="O83" s="61">
        <v>2677</v>
      </c>
      <c r="P83" s="58">
        <v>110.16460905349794</v>
      </c>
      <c r="Q83" s="57">
        <v>1535</v>
      </c>
      <c r="R83" s="57">
        <v>1688</v>
      </c>
      <c r="S83" s="58">
        <v>109.96742671009771</v>
      </c>
      <c r="T83" s="59">
        <v>153</v>
      </c>
      <c r="U83" s="60">
        <v>300</v>
      </c>
      <c r="V83" s="61">
        <v>422</v>
      </c>
      <c r="W83" s="62">
        <v>140.66666666666669</v>
      </c>
      <c r="X83" s="59">
        <v>122</v>
      </c>
      <c r="Y83" s="59" t="e">
        <v>#REF!</v>
      </c>
      <c r="Z83" s="60">
        <v>7913</v>
      </c>
      <c r="AA83" s="61">
        <v>9094</v>
      </c>
      <c r="AB83" s="62">
        <v>114.92480727916087</v>
      </c>
      <c r="AC83" s="59">
        <v>1181</v>
      </c>
      <c r="AD83" s="63">
        <v>8989</v>
      </c>
      <c r="AE83" s="61">
        <v>10075</v>
      </c>
      <c r="AF83" s="58">
        <v>112.08143286238736</v>
      </c>
      <c r="AG83" s="59">
        <v>1086</v>
      </c>
      <c r="AH83" s="61">
        <v>4678</v>
      </c>
      <c r="AI83" s="61">
        <v>5961</v>
      </c>
      <c r="AJ83" s="48">
        <v>127.42625053441641</v>
      </c>
      <c r="AK83" s="61">
        <v>913</v>
      </c>
      <c r="AL83" s="61">
        <v>1075</v>
      </c>
      <c r="AM83" s="47">
        <v>117.74370208105147</v>
      </c>
      <c r="AN83" s="57">
        <v>14092</v>
      </c>
      <c r="AO83" s="57">
        <v>10075</v>
      </c>
      <c r="AP83" s="57">
        <v>7341</v>
      </c>
      <c r="AQ83" s="45">
        <v>52.09338631847857</v>
      </c>
      <c r="AR83" s="59">
        <v>-2734</v>
      </c>
      <c r="AS83" s="53">
        <v>7296</v>
      </c>
      <c r="AT83" s="53">
        <v>8751</v>
      </c>
      <c r="AU83" s="45">
        <v>119.9424342105263</v>
      </c>
      <c r="AV83" s="96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</row>
    <row r="84" spans="1:48" ht="12.75">
      <c r="A84" s="23" t="s">
        <v>51</v>
      </c>
      <c r="B84" s="64">
        <v>93586</v>
      </c>
      <c r="C84" s="65">
        <v>87177</v>
      </c>
      <c r="D84" s="66">
        <v>93.15175346739896</v>
      </c>
      <c r="E84" s="67">
        <v>-6409</v>
      </c>
      <c r="F84" s="64">
        <v>36307</v>
      </c>
      <c r="G84" s="65">
        <v>36315</v>
      </c>
      <c r="H84" s="66">
        <v>100.02203431845098</v>
      </c>
      <c r="I84" s="67">
        <v>8</v>
      </c>
      <c r="J84" s="64">
        <v>6235</v>
      </c>
      <c r="K84" s="65">
        <v>4845</v>
      </c>
      <c r="L84" s="66">
        <v>77.70649558941459</v>
      </c>
      <c r="M84" s="67">
        <v>-1390</v>
      </c>
      <c r="N84" s="64">
        <v>2567</v>
      </c>
      <c r="O84" s="65">
        <v>2732</v>
      </c>
      <c r="P84" s="66">
        <v>106.42773665757694</v>
      </c>
      <c r="Q84" s="64">
        <v>1785</v>
      </c>
      <c r="R84" s="65">
        <v>1559</v>
      </c>
      <c r="S84" s="68">
        <v>87.3389355742297</v>
      </c>
      <c r="T84" s="67">
        <v>-226</v>
      </c>
      <c r="U84" s="64">
        <v>546</v>
      </c>
      <c r="V84" s="65">
        <v>422</v>
      </c>
      <c r="W84" s="68">
        <v>77.2893772893773</v>
      </c>
      <c r="X84" s="69">
        <v>-124</v>
      </c>
      <c r="Y84" s="70" t="e">
        <v>#REF!</v>
      </c>
      <c r="Z84" s="64">
        <v>8294</v>
      </c>
      <c r="AA84" s="65">
        <v>7897</v>
      </c>
      <c r="AB84" s="68">
        <v>95.2134072823728</v>
      </c>
      <c r="AC84" s="67">
        <v>-397</v>
      </c>
      <c r="AD84" s="64">
        <v>9721</v>
      </c>
      <c r="AE84" s="65">
        <v>10234</v>
      </c>
      <c r="AF84" s="66">
        <v>105.27723485238145</v>
      </c>
      <c r="AG84" s="67">
        <v>513</v>
      </c>
      <c r="AH84" s="65">
        <v>8228</v>
      </c>
      <c r="AI84" s="65">
        <v>6226</v>
      </c>
      <c r="AJ84" s="65">
        <v>96.02181695460652</v>
      </c>
      <c r="AK84" s="65">
        <v>552</v>
      </c>
      <c r="AL84" s="65">
        <v>855</v>
      </c>
      <c r="AM84" s="47">
        <v>154.8913043478261</v>
      </c>
      <c r="AN84" s="65">
        <v>12546</v>
      </c>
      <c r="AO84" s="65">
        <v>10645</v>
      </c>
      <c r="AP84" s="65">
        <v>7341</v>
      </c>
      <c r="AQ84" s="45">
        <v>58.51267336202773</v>
      </c>
      <c r="AR84" s="67">
        <v>-3304</v>
      </c>
      <c r="AS84" s="71">
        <v>6805</v>
      </c>
      <c r="AT84" s="71">
        <v>8751</v>
      </c>
      <c r="AU84" s="45">
        <v>128.5966201322557</v>
      </c>
      <c r="AV84" s="95"/>
    </row>
    <row r="85" spans="1:48" ht="13.5" thickBot="1">
      <c r="A85" s="90" t="s">
        <v>52</v>
      </c>
      <c r="B85" s="72">
        <v>16006</v>
      </c>
      <c r="C85" s="73">
        <v>20551</v>
      </c>
      <c r="D85" s="58">
        <v>128.3956016493815</v>
      </c>
      <c r="E85" s="74">
        <v>4545</v>
      </c>
      <c r="F85" s="72">
        <v>14821</v>
      </c>
      <c r="G85" s="73">
        <v>20411</v>
      </c>
      <c r="H85" s="58">
        <v>137.7167532555158</v>
      </c>
      <c r="I85" s="74">
        <v>5590</v>
      </c>
      <c r="J85" s="72">
        <v>828</v>
      </c>
      <c r="K85" s="73">
        <v>0</v>
      </c>
      <c r="L85" s="58" t="s">
        <v>102</v>
      </c>
      <c r="M85" s="74">
        <v>-828</v>
      </c>
      <c r="N85" s="72">
        <v>0</v>
      </c>
      <c r="O85" s="73">
        <v>0</v>
      </c>
      <c r="P85" s="58" t="s">
        <v>102</v>
      </c>
      <c r="Q85" s="72">
        <v>0</v>
      </c>
      <c r="R85" s="73">
        <v>0</v>
      </c>
      <c r="S85" s="58" t="s">
        <v>102</v>
      </c>
      <c r="T85" s="74">
        <v>0</v>
      </c>
      <c r="U85" s="72">
        <v>0</v>
      </c>
      <c r="V85" s="73">
        <v>0</v>
      </c>
      <c r="W85" s="58" t="s">
        <v>102</v>
      </c>
      <c r="X85" s="75">
        <v>0</v>
      </c>
      <c r="Y85" s="76" t="e">
        <v>#REF!</v>
      </c>
      <c r="Z85" s="72">
        <v>0</v>
      </c>
      <c r="AA85" s="73">
        <v>0</v>
      </c>
      <c r="AB85" s="58" t="s">
        <v>102</v>
      </c>
      <c r="AC85" s="74">
        <v>0</v>
      </c>
      <c r="AD85" s="72">
        <v>-1</v>
      </c>
      <c r="AE85" s="73">
        <v>0</v>
      </c>
      <c r="AF85" s="58" t="s">
        <v>102</v>
      </c>
      <c r="AG85" s="74">
        <v>1</v>
      </c>
      <c r="AH85" s="73">
        <v>0</v>
      </c>
      <c r="AI85" s="73">
        <v>0</v>
      </c>
      <c r="AJ85" s="73">
        <v>0</v>
      </c>
      <c r="AK85" s="73">
        <v>219</v>
      </c>
      <c r="AL85" s="73">
        <v>0</v>
      </c>
      <c r="AM85" s="87">
        <v>0</v>
      </c>
      <c r="AN85" s="73">
        <v>0</v>
      </c>
      <c r="AO85" s="73">
        <v>0</v>
      </c>
      <c r="AP85" s="73">
        <v>0</v>
      </c>
      <c r="AQ85" s="76"/>
      <c r="AR85" s="81">
        <v>0</v>
      </c>
      <c r="AS85" s="73">
        <v>139</v>
      </c>
      <c r="AT85" s="73">
        <v>140</v>
      </c>
      <c r="AU85" s="76">
        <v>100.71942446043165</v>
      </c>
      <c r="AV85" s="97"/>
    </row>
    <row r="86" spans="1:48" ht="12.75">
      <c r="A86" s="104" t="s">
        <v>53</v>
      </c>
      <c r="B86" s="105">
        <v>13756</v>
      </c>
      <c r="C86" s="106">
        <v>15761</v>
      </c>
      <c r="D86" s="107">
        <v>114.57545798197151</v>
      </c>
      <c r="E86" s="108">
        <v>2005</v>
      </c>
      <c r="F86" s="105">
        <v>9047</v>
      </c>
      <c r="G86" s="106">
        <v>8352</v>
      </c>
      <c r="H86" s="107">
        <v>92.31789543495081</v>
      </c>
      <c r="I86" s="108">
        <v>-695</v>
      </c>
      <c r="J86" s="105">
        <v>572</v>
      </c>
      <c r="K86" s="106">
        <v>618</v>
      </c>
      <c r="L86" s="109">
        <v>108.04195804195804</v>
      </c>
      <c r="M86" s="108">
        <v>46</v>
      </c>
      <c r="N86" s="105">
        <v>490</v>
      </c>
      <c r="O86" s="106">
        <v>660</v>
      </c>
      <c r="P86" s="109">
        <v>134.6938775510204</v>
      </c>
      <c r="Q86" s="105">
        <v>663</v>
      </c>
      <c r="R86" s="106">
        <v>612</v>
      </c>
      <c r="S86" s="109">
        <v>92.3076923076923</v>
      </c>
      <c r="T86" s="108">
        <v>-51</v>
      </c>
      <c r="U86" s="105">
        <v>-339</v>
      </c>
      <c r="V86" s="106">
        <v>303</v>
      </c>
      <c r="W86" s="107">
        <v>-89.38053097345133</v>
      </c>
      <c r="X86" s="110">
        <v>642</v>
      </c>
      <c r="Y86" s="111" t="e">
        <v>#REF!</v>
      </c>
      <c r="Z86" s="105">
        <v>1243</v>
      </c>
      <c r="AA86" s="106">
        <v>1380</v>
      </c>
      <c r="AB86" s="109">
        <v>111.02172164119067</v>
      </c>
      <c r="AC86" s="108">
        <v>137</v>
      </c>
      <c r="AD86" s="105">
        <v>2431</v>
      </c>
      <c r="AE86" s="106">
        <v>1130</v>
      </c>
      <c r="AF86" s="107">
        <v>46.48292883587001</v>
      </c>
      <c r="AG86" s="108">
        <v>-1301</v>
      </c>
      <c r="AH86" s="106">
        <v>369</v>
      </c>
      <c r="AI86" s="106">
        <v>296</v>
      </c>
      <c r="AJ86" s="106">
        <v>-33.24956390621766</v>
      </c>
      <c r="AK86" s="106">
        <v>698</v>
      </c>
      <c r="AL86" s="106">
        <v>740</v>
      </c>
      <c r="AM86" s="112">
        <v>106.01719197707737</v>
      </c>
      <c r="AN86" s="106">
        <v>1914</v>
      </c>
      <c r="AO86" s="113"/>
      <c r="AP86" s="106">
        <v>5346</v>
      </c>
      <c r="AQ86" s="106">
        <v>1950</v>
      </c>
      <c r="AR86" s="114">
        <v>-3396</v>
      </c>
      <c r="AS86" s="106">
        <v>-3332</v>
      </c>
      <c r="AT86" s="106">
        <v>-280</v>
      </c>
      <c r="AU86" s="109">
        <v>8.403361344537815</v>
      </c>
      <c r="AV86" s="103"/>
    </row>
    <row r="87" spans="1:131" ht="12">
      <c r="A87" s="101" t="s">
        <v>99</v>
      </c>
      <c r="B87" s="37">
        <v>3727</v>
      </c>
      <c r="C87" s="71">
        <v>-6351</v>
      </c>
      <c r="D87" s="98" t="s">
        <v>103</v>
      </c>
      <c r="E87" s="37"/>
      <c r="F87" s="37">
        <v>-1352</v>
      </c>
      <c r="G87" s="71">
        <v>-3693</v>
      </c>
      <c r="H87" s="98" t="s">
        <v>103</v>
      </c>
      <c r="I87" s="37"/>
      <c r="J87" s="37">
        <v>-330</v>
      </c>
      <c r="K87" s="71">
        <v>-1596</v>
      </c>
      <c r="L87" s="98" t="s">
        <v>103</v>
      </c>
      <c r="M87" s="37"/>
      <c r="N87" s="37">
        <v>377</v>
      </c>
      <c r="O87" s="71">
        <v>247</v>
      </c>
      <c r="P87" s="98" t="s">
        <v>103</v>
      </c>
      <c r="Q87" s="37">
        <v>292</v>
      </c>
      <c r="R87" s="71">
        <v>153</v>
      </c>
      <c r="S87" s="98" t="s">
        <v>103</v>
      </c>
      <c r="T87" s="37"/>
      <c r="U87" s="37">
        <v>649</v>
      </c>
      <c r="V87" s="71">
        <v>122</v>
      </c>
      <c r="W87" s="98" t="s">
        <v>103</v>
      </c>
      <c r="X87" s="37"/>
      <c r="Y87" s="37"/>
      <c r="Z87" s="37">
        <v>738</v>
      </c>
      <c r="AA87" s="71">
        <v>1181</v>
      </c>
      <c r="AB87" s="98" t="s">
        <v>104</v>
      </c>
      <c r="AC87" s="37"/>
      <c r="AD87" s="37">
        <v>2749</v>
      </c>
      <c r="AE87" s="71">
        <v>1086</v>
      </c>
      <c r="AF87" s="98" t="s">
        <v>103</v>
      </c>
      <c r="AG87" s="37"/>
      <c r="AH87" s="37">
        <v>1005</v>
      </c>
      <c r="AI87" s="71">
        <v>1283</v>
      </c>
      <c r="AJ87" s="98" t="s">
        <v>104</v>
      </c>
      <c r="AK87" s="37">
        <v>383</v>
      </c>
      <c r="AL87" s="71">
        <v>162</v>
      </c>
      <c r="AM87" s="98" t="s">
        <v>103</v>
      </c>
      <c r="AN87" s="99">
        <v>-1906</v>
      </c>
      <c r="AO87" s="100"/>
      <c r="AP87" s="71">
        <v>-6751</v>
      </c>
      <c r="AQ87" s="98" t="s">
        <v>103</v>
      </c>
      <c r="AR87" s="37"/>
      <c r="AS87" s="37">
        <v>1122</v>
      </c>
      <c r="AT87" s="71">
        <v>1455</v>
      </c>
      <c r="AU87" s="102" t="s">
        <v>104</v>
      </c>
      <c r="AV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</row>
    <row r="88" spans="1:131" ht="12.75" thickBot="1">
      <c r="A88" s="115" t="s">
        <v>100</v>
      </c>
      <c r="B88" s="117">
        <v>2.6196927067051075</v>
      </c>
      <c r="C88" s="117">
        <v>2.8742001599680065</v>
      </c>
      <c r="D88" s="118" t="s">
        <v>103</v>
      </c>
      <c r="E88" s="116"/>
      <c r="F88" s="117">
        <v>5.425467581047381</v>
      </c>
      <c r="G88" s="117">
        <v>6.083665057949061</v>
      </c>
      <c r="H88" s="118" t="s">
        <v>103</v>
      </c>
      <c r="I88" s="116"/>
      <c r="J88" s="117">
        <v>0.8198990392444228</v>
      </c>
      <c r="K88" s="117">
        <v>1.0352035203520351</v>
      </c>
      <c r="L88" s="118" t="s">
        <v>103</v>
      </c>
      <c r="M88" s="116"/>
      <c r="N88" s="117">
        <v>1.7353909465020576</v>
      </c>
      <c r="O88" s="117">
        <v>1.7161001120657453</v>
      </c>
      <c r="P88" s="118" t="s">
        <v>103</v>
      </c>
      <c r="Q88" s="117">
        <v>1.8338762214983713</v>
      </c>
      <c r="R88" s="117">
        <v>1.8406398104265402</v>
      </c>
      <c r="S88" s="118" t="s">
        <v>103</v>
      </c>
      <c r="T88" s="116"/>
      <c r="U88" s="117">
        <v>5.553333333333334</v>
      </c>
      <c r="V88" s="117">
        <v>5.485781990521327</v>
      </c>
      <c r="W88" s="118" t="s">
        <v>103</v>
      </c>
      <c r="X88" s="116"/>
      <c r="Y88" s="116"/>
      <c r="Z88" s="117">
        <v>1.1085555415139643</v>
      </c>
      <c r="AA88" s="117">
        <v>1.0457444468880581</v>
      </c>
      <c r="AB88" s="118" t="s">
        <v>103</v>
      </c>
      <c r="AC88" s="116"/>
      <c r="AD88" s="117">
        <v>0.8956502391812214</v>
      </c>
      <c r="AE88" s="117">
        <v>1.0719602977667493</v>
      </c>
      <c r="AF88" s="118" t="s">
        <v>103</v>
      </c>
      <c r="AG88" s="116"/>
      <c r="AH88" s="117">
        <v>1.2622915775972638</v>
      </c>
      <c r="AI88" s="117">
        <v>1.1592014762623721</v>
      </c>
      <c r="AJ88" s="118" t="s">
        <v>103</v>
      </c>
      <c r="AK88" s="117">
        <v>2.353778751369113</v>
      </c>
      <c r="AL88" s="117">
        <v>2.355348837209302</v>
      </c>
      <c r="AM88" s="118" t="s">
        <v>103</v>
      </c>
      <c r="AN88" s="117">
        <v>0.5681237581606585</v>
      </c>
      <c r="AO88" s="119"/>
      <c r="AP88" s="117">
        <v>0.8309494619261681</v>
      </c>
      <c r="AQ88" s="118" t="s">
        <v>104</v>
      </c>
      <c r="AR88" s="116"/>
      <c r="AS88" s="117">
        <v>0.7661732456140351</v>
      </c>
      <c r="AT88" s="117">
        <v>0.7669980573648726</v>
      </c>
      <c r="AU88" s="120" t="s">
        <v>104</v>
      </c>
      <c r="AV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</row>
    <row r="89" spans="1:131" ht="12.75" thickBot="1">
      <c r="A89" s="124" t="s">
        <v>101</v>
      </c>
      <c r="B89" s="123"/>
      <c r="C89" s="121">
        <v>82806</v>
      </c>
      <c r="D89" s="121"/>
      <c r="E89" s="121"/>
      <c r="F89" s="121"/>
      <c r="G89" s="121">
        <v>34287</v>
      </c>
      <c r="H89" s="121"/>
      <c r="I89" s="121"/>
      <c r="J89" s="121"/>
      <c r="K89" s="125">
        <v>4231</v>
      </c>
      <c r="L89" s="121"/>
      <c r="M89" s="121"/>
      <c r="N89" s="121"/>
      <c r="O89" s="125">
        <v>2458</v>
      </c>
      <c r="P89" s="121"/>
      <c r="Q89" s="121"/>
      <c r="R89" s="125">
        <v>1508</v>
      </c>
      <c r="S89" s="121"/>
      <c r="T89" s="121"/>
      <c r="U89" s="125"/>
      <c r="V89" s="125">
        <v>348</v>
      </c>
      <c r="W89" s="121"/>
      <c r="X89" s="121"/>
      <c r="Y89" s="121"/>
      <c r="Z89" s="121"/>
      <c r="AA89" s="125">
        <v>8685</v>
      </c>
      <c r="AB89" s="121"/>
      <c r="AC89" s="121"/>
      <c r="AD89" s="121"/>
      <c r="AE89" s="125">
        <v>9571</v>
      </c>
      <c r="AF89" s="121"/>
      <c r="AG89" s="121"/>
      <c r="AH89" s="121"/>
      <c r="AI89" s="125">
        <v>5693</v>
      </c>
      <c r="AJ89" s="121"/>
      <c r="AK89" s="121"/>
      <c r="AL89" s="125">
        <v>853</v>
      </c>
      <c r="AM89" s="121"/>
      <c r="AN89" s="121"/>
      <c r="AO89" s="121"/>
      <c r="AP89" s="125">
        <v>6934</v>
      </c>
      <c r="AQ89" s="121"/>
      <c r="AR89" s="121"/>
      <c r="AS89" s="121"/>
      <c r="AT89" s="125">
        <v>8238</v>
      </c>
      <c r="AU89" s="122"/>
      <c r="AV89" s="85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</row>
    <row r="90" spans="1:131" ht="12">
      <c r="A90" s="88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6"/>
      <c r="AV90" s="85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</row>
    <row r="91" spans="1:131" ht="12">
      <c r="A91" s="88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6"/>
      <c r="AV91" s="85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</row>
    <row r="92" spans="1:131" ht="12">
      <c r="A92" s="88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6"/>
      <c r="AV92" s="85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</row>
    <row r="93" spans="1:131" ht="12">
      <c r="A93" s="88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6"/>
      <c r="AV93" s="85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</row>
    <row r="94" spans="1:131" ht="12">
      <c r="A94" s="88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6"/>
      <c r="AV94" s="85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</row>
    <row r="95" spans="1:131" ht="12">
      <c r="A95" s="88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6"/>
      <c r="AV95" s="85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</row>
    <row r="96" spans="1:131" ht="12">
      <c r="A96" s="88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6"/>
      <c r="AV96" s="85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</row>
    <row r="97" spans="1:131" ht="12">
      <c r="A97" s="88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6"/>
      <c r="AV97" s="85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</row>
    <row r="98" spans="1:131" ht="12">
      <c r="A98" s="88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6"/>
      <c r="AV98" s="85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</row>
    <row r="99" spans="1:131" ht="12">
      <c r="A99" s="88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6"/>
      <c r="AV99" s="85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</row>
    <row r="100" spans="1:131" ht="12">
      <c r="A100" s="88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6"/>
      <c r="AV100" s="85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</row>
    <row r="101" spans="1:131" ht="12">
      <c r="A101" s="88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6"/>
      <c r="AV101" s="85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</row>
    <row r="102" spans="1:131" ht="12">
      <c r="A102" s="88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6"/>
      <c r="AV102" s="85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</row>
    <row r="103" spans="1:131" ht="12">
      <c r="A103" s="88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6"/>
      <c r="AV103" s="85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</row>
    <row r="104" spans="1:131" ht="12">
      <c r="A104" s="88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6"/>
      <c r="AV104" s="85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</row>
    <row r="105" spans="1:131" ht="12">
      <c r="A105" s="88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6"/>
      <c r="AV105" s="85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</row>
    <row r="106" spans="1:131" ht="12">
      <c r="A106" s="88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6"/>
      <c r="AV106" s="85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</row>
    <row r="107" spans="1:131" ht="12">
      <c r="A107" s="88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6"/>
      <c r="AV107" s="85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</row>
    <row r="108" spans="1:131" ht="12">
      <c r="A108" s="88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6"/>
      <c r="AV108" s="85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</row>
    <row r="109" spans="1:131" ht="12">
      <c r="A109" s="88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6"/>
      <c r="AV109" s="85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</row>
    <row r="110" spans="1:131" ht="12">
      <c r="A110" s="88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6"/>
      <c r="AV110" s="85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</row>
    <row r="111" spans="1:131" ht="12">
      <c r="A111" s="88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6"/>
      <c r="AV111" s="85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</row>
    <row r="112" spans="1:131" ht="12">
      <c r="A112" s="88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6"/>
      <c r="AV112" s="85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</row>
    <row r="113" spans="1:131" ht="12">
      <c r="A113" s="88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6"/>
      <c r="AV113" s="85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</row>
    <row r="114" spans="1:131" ht="12">
      <c r="A114" s="88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6"/>
      <c r="AV114" s="85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</row>
    <row r="115" spans="1:131" ht="12">
      <c r="A115" s="88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6"/>
      <c r="AV115" s="85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</row>
    <row r="116" spans="1:131" ht="12">
      <c r="A116" s="88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6"/>
      <c r="AV116" s="85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</row>
    <row r="117" spans="1:131" ht="12">
      <c r="A117" s="88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6"/>
      <c r="AV117" s="85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</row>
    <row r="118" spans="1:131" ht="12">
      <c r="A118" s="88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6"/>
      <c r="AV118" s="85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</row>
    <row r="119" spans="1:131" ht="12">
      <c r="A119" s="88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6"/>
      <c r="AV119" s="85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</row>
    <row r="120" spans="1:131" ht="12">
      <c r="A120" s="88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6"/>
      <c r="AV120" s="85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</row>
    <row r="121" spans="1:131" ht="12">
      <c r="A121" s="8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86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</row>
    <row r="122" spans="1:131" ht="12">
      <c r="A122" s="8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86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</row>
    <row r="123" spans="1:131" ht="12">
      <c r="A123" s="8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86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</row>
    <row r="124" spans="1:131" ht="12">
      <c r="A124" s="8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86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</row>
    <row r="125" spans="1:131" ht="12">
      <c r="A125" s="8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86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</row>
    <row r="126" spans="1:131" ht="12">
      <c r="A126" s="8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86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</row>
    <row r="127" spans="1:131" ht="12">
      <c r="A127" s="8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86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</row>
    <row r="128" spans="1:131" ht="12">
      <c r="A128" s="8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86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</row>
    <row r="129" spans="1:131" ht="12">
      <c r="A129" s="8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86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</row>
    <row r="130" spans="1:131" ht="12">
      <c r="A130" s="8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86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</row>
    <row r="131" spans="1:131" ht="12">
      <c r="A131" s="8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86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</row>
    <row r="132" spans="1:131" ht="12">
      <c r="A132" s="8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86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</row>
    <row r="133" spans="1:131" ht="12">
      <c r="A133" s="8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86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</row>
    <row r="134" spans="1:131" ht="12">
      <c r="A134" s="8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86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</row>
    <row r="135" spans="1:131" ht="12">
      <c r="A135" s="8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86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</row>
    <row r="136" spans="1:131" ht="12">
      <c r="A136" s="8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86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</row>
    <row r="137" spans="1:131" ht="12">
      <c r="A137" s="8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86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</row>
    <row r="138" spans="1:131" ht="12">
      <c r="A138" s="8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86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</row>
    <row r="139" spans="1:131" ht="12">
      <c r="A139" s="8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86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</row>
    <row r="140" spans="1:131" ht="12">
      <c r="A140" s="8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86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</row>
    <row r="141" spans="1:131" ht="12">
      <c r="A141" s="8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86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</row>
    <row r="142" spans="1:131" ht="12">
      <c r="A142" s="8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86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</row>
    <row r="143" spans="1:131" ht="12">
      <c r="A143" s="8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86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</row>
    <row r="144" spans="1:131" ht="12">
      <c r="A144" s="8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86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</row>
    <row r="145" spans="1:131" ht="12">
      <c r="A145" s="8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86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</row>
    <row r="146" spans="1:131" ht="12">
      <c r="A146" s="8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86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</row>
    <row r="147" spans="1:131" ht="12">
      <c r="A147" s="8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86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</row>
    <row r="148" spans="1:131" ht="12">
      <c r="A148" s="8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86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</row>
    <row r="149" spans="1:131" ht="12">
      <c r="A149" s="8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86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</row>
    <row r="150" spans="1:131" ht="12">
      <c r="A150" s="8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86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</row>
    <row r="151" spans="1:131" ht="12">
      <c r="A151" s="8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86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</row>
    <row r="152" spans="1:131" ht="12">
      <c r="A152" s="8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86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</row>
    <row r="153" spans="1:131" ht="12">
      <c r="A153" s="8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86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</row>
    <row r="154" spans="1:131" ht="12">
      <c r="A154" s="8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86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</row>
    <row r="155" spans="1:131" ht="12">
      <c r="A155" s="8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86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</row>
    <row r="156" spans="1:131" ht="12">
      <c r="A156" s="8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86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</row>
    <row r="157" spans="1:131" ht="12">
      <c r="A157" s="8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86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</row>
    <row r="158" spans="1:131" ht="12">
      <c r="A158" s="8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86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</row>
    <row r="159" spans="1:131" ht="12">
      <c r="A159" s="8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86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</row>
    <row r="160" spans="1:131" ht="12">
      <c r="A160" s="8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86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</row>
    <row r="161" spans="1:131" ht="12">
      <c r="A161" s="8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86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</row>
    <row r="162" spans="1:131" ht="12">
      <c r="A162" s="8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86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</row>
    <row r="163" spans="1:131" ht="12">
      <c r="A163" s="8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86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</row>
    <row r="164" spans="1:131" ht="12">
      <c r="A164" s="8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86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</row>
    <row r="165" spans="1:131" ht="12">
      <c r="A165" s="8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86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</row>
    <row r="166" spans="1:131" ht="12">
      <c r="A166" s="8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86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</row>
    <row r="167" spans="1:131" ht="12">
      <c r="A167" s="8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86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</row>
    <row r="168" spans="1:131" ht="12">
      <c r="A168" s="8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86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</row>
    <row r="169" spans="1:131" ht="12">
      <c r="A169" s="8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86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</row>
    <row r="170" spans="1:131" ht="12">
      <c r="A170" s="8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86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</row>
    <row r="171" spans="1:131" ht="12">
      <c r="A171" s="8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86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</row>
    <row r="172" spans="1:131" ht="12">
      <c r="A172" s="8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86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</row>
    <row r="173" spans="1:131" ht="12">
      <c r="A173" s="8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86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</row>
    <row r="174" spans="1:131" ht="12">
      <c r="A174" s="8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86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</row>
    <row r="175" spans="1:131" ht="12">
      <c r="A175" s="8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86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</row>
    <row r="176" spans="1:131" ht="12">
      <c r="A176" s="8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86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</row>
    <row r="177" spans="1:131" ht="12">
      <c r="A177" s="8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86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</row>
    <row r="178" spans="1:131" ht="12">
      <c r="A178" s="8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86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</row>
    <row r="179" spans="1:131" ht="12">
      <c r="A179" s="8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86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</row>
    <row r="180" spans="1:131" ht="12">
      <c r="A180" s="8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86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</row>
    <row r="181" spans="1:131" ht="12">
      <c r="A181" s="8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86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</row>
    <row r="182" spans="1:131" ht="12">
      <c r="A182" s="8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86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</row>
    <row r="183" spans="1:131" ht="12">
      <c r="A183" s="8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86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</row>
    <row r="184" spans="1:131" ht="12">
      <c r="A184" s="8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86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</row>
    <row r="185" spans="1:131" ht="12">
      <c r="A185" s="8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86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</row>
    <row r="186" spans="1:131" ht="12">
      <c r="A186" s="8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86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</row>
    <row r="187" spans="1:131" ht="12">
      <c r="A187" s="8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86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</row>
    <row r="188" spans="1:131" ht="12">
      <c r="A188" s="8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86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</row>
    <row r="189" spans="1:131" ht="12">
      <c r="A189" s="8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86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</row>
    <row r="190" spans="1:131" ht="12">
      <c r="A190" s="8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86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</row>
    <row r="191" spans="1:131" ht="12">
      <c r="A191" s="8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86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</row>
    <row r="192" spans="1:131" ht="12">
      <c r="A192" s="8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86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</row>
    <row r="193" spans="1:131" ht="12">
      <c r="A193" s="8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86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</row>
    <row r="194" spans="1:131" ht="12">
      <c r="A194" s="8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86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</row>
    <row r="195" spans="1:131" ht="12">
      <c r="A195" s="8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86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</row>
    <row r="196" spans="1:131" ht="12">
      <c r="A196" s="8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86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</row>
    <row r="197" spans="1:131" ht="12">
      <c r="A197" s="8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86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</row>
    <row r="198" spans="1:131" ht="12">
      <c r="A198" s="8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86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</row>
    <row r="199" spans="1:131" ht="12">
      <c r="A199" s="8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86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</row>
    <row r="200" spans="1:131" ht="12">
      <c r="A200" s="8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86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</row>
    <row r="201" spans="1:131" ht="12">
      <c r="A201" s="8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86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</row>
    <row r="202" spans="1:131" ht="12">
      <c r="A202" s="8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86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</row>
    <row r="203" spans="1:131" ht="12">
      <c r="A203" s="8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86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</row>
    <row r="204" spans="1:131" ht="12">
      <c r="A204" s="8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86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</row>
    <row r="205" spans="1:131" ht="12">
      <c r="A205" s="8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86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</row>
    <row r="206" spans="1:131" ht="12">
      <c r="A206" s="8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86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</row>
    <row r="207" spans="1:131" ht="12">
      <c r="A207" s="8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86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</row>
    <row r="208" spans="1:131" ht="12">
      <c r="A208" s="8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86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</row>
    <row r="209" spans="1:131" ht="12">
      <c r="A209" s="8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86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</row>
    <row r="210" spans="1:131" ht="12">
      <c r="A210" s="8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86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</row>
    <row r="211" spans="1:131" ht="12">
      <c r="A211" s="8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86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</row>
    <row r="212" spans="1:131" ht="12">
      <c r="A212" s="8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86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</row>
    <row r="213" spans="1:131" ht="12">
      <c r="A213" s="8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86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</row>
    <row r="214" spans="1:131" ht="12">
      <c r="A214" s="8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86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</row>
    <row r="215" spans="1:131" ht="12">
      <c r="A215" s="8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86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</row>
    <row r="216" spans="1:131" ht="12">
      <c r="A216" s="8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86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</row>
    <row r="217" spans="1:131" ht="12">
      <c r="A217" s="8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86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</row>
    <row r="218" spans="1:131" ht="12">
      <c r="A218" s="8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86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</row>
    <row r="219" spans="1:131" ht="12">
      <c r="A219" s="8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86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</row>
    <row r="220" spans="1:131" ht="12">
      <c r="A220" s="8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86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</row>
    <row r="221" spans="1:131" ht="12">
      <c r="A221" s="8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86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</row>
    <row r="222" spans="1:131" ht="12">
      <c r="A222" s="8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86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</row>
    <row r="223" spans="1:131" ht="12">
      <c r="A223" s="8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86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</row>
    <row r="224" spans="1:131" ht="12">
      <c r="A224" s="8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86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</row>
    <row r="225" spans="1:131" ht="12">
      <c r="A225" s="8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86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</row>
    <row r="226" spans="1:131" ht="12">
      <c r="A226" s="8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86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</row>
    <row r="227" spans="1:131" ht="12">
      <c r="A227" s="8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86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</row>
    <row r="228" spans="1:131" ht="12">
      <c r="A228" s="8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86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</row>
    <row r="229" spans="1:131" ht="12">
      <c r="A229" s="8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86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</row>
    <row r="230" spans="1:131" ht="12">
      <c r="A230" s="8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86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89"/>
    </row>
    <row r="231" spans="1:131" ht="12">
      <c r="A231" s="8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86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</row>
    <row r="232" spans="1:131" ht="12">
      <c r="A232" s="8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86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</row>
    <row r="233" spans="1:131" ht="12">
      <c r="A233" s="8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86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</row>
    <row r="234" spans="1:131" ht="12">
      <c r="A234" s="8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86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</row>
    <row r="235" spans="1:131" ht="12">
      <c r="A235" s="8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86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</row>
    <row r="236" spans="1:131" ht="12">
      <c r="A236" s="8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86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</row>
    <row r="237" spans="1:131" ht="12">
      <c r="A237" s="8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86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DK237" s="89"/>
      <c r="DL237" s="89"/>
      <c r="DM237" s="89"/>
      <c r="DN237" s="89"/>
      <c r="DO237" s="89"/>
      <c r="DP237" s="89"/>
      <c r="DQ237" s="89"/>
      <c r="DR237" s="89"/>
      <c r="DS237" s="89"/>
      <c r="DT237" s="89"/>
      <c r="DU237" s="89"/>
      <c r="DV237" s="89"/>
      <c r="DW237" s="89"/>
      <c r="DX237" s="89"/>
      <c r="DY237" s="89"/>
      <c r="DZ237" s="89"/>
      <c r="EA237" s="89"/>
    </row>
    <row r="238" spans="1:131" ht="12">
      <c r="A238" s="8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86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</row>
    <row r="239" spans="1:131" ht="12">
      <c r="A239" s="8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86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</row>
    <row r="240" spans="1:131" ht="12">
      <c r="A240" s="8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86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</row>
    <row r="241" spans="1:131" ht="12">
      <c r="A241" s="8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86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</row>
    <row r="242" spans="1:131" ht="12">
      <c r="A242" s="8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86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</row>
    <row r="243" spans="1:131" ht="12">
      <c r="A243" s="8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86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</row>
    <row r="244" spans="1:131" ht="12">
      <c r="A244" s="8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86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</row>
    <row r="245" spans="1:131" ht="12">
      <c r="A245" s="8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86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</row>
    <row r="246" spans="1:131" ht="12">
      <c r="A246" s="8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86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</row>
    <row r="247" spans="1:131" ht="12">
      <c r="A247" s="8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86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</row>
    <row r="248" spans="1:131" ht="12">
      <c r="A248" s="8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86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</row>
    <row r="249" spans="1:131" ht="12">
      <c r="A249" s="8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86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</row>
    <row r="250" spans="1:131" ht="12">
      <c r="A250" s="8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86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</row>
    <row r="251" spans="1:131" ht="12">
      <c r="A251" s="8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86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</row>
    <row r="252" spans="1:131" ht="12">
      <c r="A252" s="8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86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  <c r="CT252" s="89"/>
      <c r="CU252" s="89"/>
      <c r="CV252" s="89"/>
      <c r="CW252" s="89"/>
      <c r="CX252" s="89"/>
      <c r="CY252" s="89"/>
      <c r="CZ252" s="89"/>
      <c r="DA252" s="89"/>
      <c r="DB252" s="89"/>
      <c r="DC252" s="89"/>
      <c r="DD252" s="89"/>
      <c r="DE252" s="89"/>
      <c r="DF252" s="89"/>
      <c r="DG252" s="89"/>
      <c r="DH252" s="89"/>
      <c r="DI252" s="89"/>
      <c r="DJ252" s="89"/>
      <c r="DK252" s="89"/>
      <c r="DL252" s="89"/>
      <c r="DM252" s="89"/>
      <c r="DN252" s="89"/>
      <c r="DO252" s="89"/>
      <c r="DP252" s="89"/>
      <c r="DQ252" s="89"/>
      <c r="DR252" s="89"/>
      <c r="DS252" s="89"/>
      <c r="DT252" s="89"/>
      <c r="DU252" s="89"/>
      <c r="DV252" s="89"/>
      <c r="DW252" s="89"/>
      <c r="DX252" s="89"/>
      <c r="DY252" s="89"/>
      <c r="DZ252" s="89"/>
      <c r="EA252" s="89"/>
    </row>
    <row r="253" spans="1:131" ht="12">
      <c r="A253" s="8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86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</row>
    <row r="254" spans="1:131" ht="12">
      <c r="A254" s="8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86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</row>
    <row r="255" spans="1:131" ht="12">
      <c r="A255" s="8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86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  <c r="CT255" s="89"/>
      <c r="CU255" s="89"/>
      <c r="CV255" s="89"/>
      <c r="CW255" s="89"/>
      <c r="CX255" s="89"/>
      <c r="CY255" s="89"/>
      <c r="CZ255" s="89"/>
      <c r="DA255" s="89"/>
      <c r="DB255" s="89"/>
      <c r="DC255" s="89"/>
      <c r="DD255" s="89"/>
      <c r="DE255" s="89"/>
      <c r="DF255" s="89"/>
      <c r="DG255" s="89"/>
      <c r="DH255" s="89"/>
      <c r="DI255" s="89"/>
      <c r="DJ255" s="89"/>
      <c r="DK255" s="89"/>
      <c r="DL255" s="89"/>
      <c r="DM255" s="89"/>
      <c r="DN255" s="89"/>
      <c r="DO255" s="89"/>
      <c r="DP255" s="89"/>
      <c r="DQ255" s="89"/>
      <c r="DR255" s="89"/>
      <c r="DS255" s="89"/>
      <c r="DT255" s="89"/>
      <c r="DU255" s="89"/>
      <c r="DV255" s="89"/>
      <c r="DW255" s="89"/>
      <c r="DX255" s="89"/>
      <c r="DY255" s="89"/>
      <c r="DZ255" s="89"/>
      <c r="EA255" s="89"/>
    </row>
    <row r="256" spans="1:131" ht="12">
      <c r="A256" s="8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86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89"/>
      <c r="CV256" s="89"/>
      <c r="CW256" s="89"/>
      <c r="CX256" s="89"/>
      <c r="CY256" s="89"/>
      <c r="CZ256" s="89"/>
      <c r="DA256" s="89"/>
      <c r="DB256" s="89"/>
      <c r="DC256" s="89"/>
      <c r="DD256" s="89"/>
      <c r="DE256" s="89"/>
      <c r="DF256" s="89"/>
      <c r="DG256" s="89"/>
      <c r="DH256" s="89"/>
      <c r="DI256" s="89"/>
      <c r="DJ256" s="89"/>
      <c r="DK256" s="89"/>
      <c r="DL256" s="89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89"/>
      <c r="DY256" s="89"/>
      <c r="DZ256" s="89"/>
      <c r="EA256" s="89"/>
    </row>
    <row r="257" spans="1:131" ht="12">
      <c r="A257" s="8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86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  <c r="CT257" s="89"/>
      <c r="CU257" s="89"/>
      <c r="CV257" s="89"/>
      <c r="CW257" s="89"/>
      <c r="CX257" s="89"/>
      <c r="CY257" s="89"/>
      <c r="CZ257" s="89"/>
      <c r="DA257" s="89"/>
      <c r="DB257" s="89"/>
      <c r="DC257" s="89"/>
      <c r="DD257" s="89"/>
      <c r="DE257" s="89"/>
      <c r="DF257" s="89"/>
      <c r="DG257" s="89"/>
      <c r="DH257" s="89"/>
      <c r="DI257" s="89"/>
      <c r="DJ257" s="89"/>
      <c r="DK257" s="89"/>
      <c r="DL257" s="89"/>
      <c r="DM257" s="89"/>
      <c r="DN257" s="89"/>
      <c r="DO257" s="89"/>
      <c r="DP257" s="89"/>
      <c r="DQ257" s="89"/>
      <c r="DR257" s="89"/>
      <c r="DS257" s="89"/>
      <c r="DT257" s="89"/>
      <c r="DU257" s="89"/>
      <c r="DV257" s="89"/>
      <c r="DW257" s="89"/>
      <c r="DX257" s="89"/>
      <c r="DY257" s="89"/>
      <c r="DZ257" s="89"/>
      <c r="EA257" s="89"/>
    </row>
    <row r="258" spans="1:131" ht="12">
      <c r="A258" s="8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86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  <c r="CT258" s="89"/>
      <c r="CU258" s="89"/>
      <c r="CV258" s="89"/>
      <c r="CW258" s="89"/>
      <c r="CX258" s="89"/>
      <c r="CY258" s="89"/>
      <c r="CZ258" s="89"/>
      <c r="DA258" s="89"/>
      <c r="DB258" s="89"/>
      <c r="DC258" s="89"/>
      <c r="DD258" s="89"/>
      <c r="DE258" s="89"/>
      <c r="DF258" s="89"/>
      <c r="DG258" s="89"/>
      <c r="DH258" s="89"/>
      <c r="DI258" s="89"/>
      <c r="DJ258" s="89"/>
      <c r="DK258" s="89"/>
      <c r="DL258" s="89"/>
      <c r="DM258" s="89"/>
      <c r="DN258" s="89"/>
      <c r="DO258" s="89"/>
      <c r="DP258" s="89"/>
      <c r="DQ258" s="89"/>
      <c r="DR258" s="89"/>
      <c r="DS258" s="89"/>
      <c r="DT258" s="89"/>
      <c r="DU258" s="89"/>
      <c r="DV258" s="89"/>
      <c r="DW258" s="89"/>
      <c r="DX258" s="89"/>
      <c r="DY258" s="89"/>
      <c r="DZ258" s="89"/>
      <c r="EA258" s="89"/>
    </row>
    <row r="259" spans="1:131" ht="12">
      <c r="A259" s="8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86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  <c r="CT259" s="89"/>
      <c r="CU259" s="89"/>
      <c r="CV259" s="89"/>
      <c r="CW259" s="89"/>
      <c r="CX259" s="89"/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/>
      <c r="DJ259" s="89"/>
      <c r="DK259" s="89"/>
      <c r="DL259" s="89"/>
      <c r="DM259" s="89"/>
      <c r="DN259" s="89"/>
      <c r="DO259" s="89"/>
      <c r="DP259" s="89"/>
      <c r="DQ259" s="89"/>
      <c r="DR259" s="89"/>
      <c r="DS259" s="89"/>
      <c r="DT259" s="89"/>
      <c r="DU259" s="89"/>
      <c r="DV259" s="89"/>
      <c r="DW259" s="89"/>
      <c r="DX259" s="89"/>
      <c r="DY259" s="89"/>
      <c r="DZ259" s="89"/>
      <c r="EA259" s="89"/>
    </row>
    <row r="260" spans="1:131" ht="12">
      <c r="A260" s="8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86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</row>
    <row r="261" spans="1:131" ht="12">
      <c r="A261" s="8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86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</row>
    <row r="262" spans="1:131" ht="12">
      <c r="A262" s="8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86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  <c r="CR262" s="89"/>
      <c r="CS262" s="89"/>
      <c r="CT262" s="89"/>
      <c r="CU262" s="89"/>
      <c r="CV262" s="89"/>
      <c r="CW262" s="89"/>
      <c r="CX262" s="89"/>
      <c r="CY262" s="89"/>
      <c r="CZ262" s="89"/>
      <c r="DA262" s="89"/>
      <c r="DB262" s="89"/>
      <c r="DC262" s="89"/>
      <c r="DD262" s="89"/>
      <c r="DE262" s="89"/>
      <c r="DF262" s="89"/>
      <c r="DG262" s="89"/>
      <c r="DH262" s="89"/>
      <c r="DI262" s="89"/>
      <c r="DJ262" s="89"/>
      <c r="DK262" s="89"/>
      <c r="DL262" s="89"/>
      <c r="DM262" s="89"/>
      <c r="DN262" s="89"/>
      <c r="DO262" s="89"/>
      <c r="DP262" s="89"/>
      <c r="DQ262" s="89"/>
      <c r="DR262" s="89"/>
      <c r="DS262" s="89"/>
      <c r="DT262" s="89"/>
      <c r="DU262" s="89"/>
      <c r="DV262" s="89"/>
      <c r="DW262" s="89"/>
      <c r="DX262" s="89"/>
      <c r="DY262" s="89"/>
      <c r="DZ262" s="89"/>
      <c r="EA262" s="89"/>
    </row>
    <row r="263" spans="1:131" ht="12">
      <c r="A263" s="8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86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  <c r="CR263" s="89"/>
      <c r="CS263" s="89"/>
      <c r="CT263" s="89"/>
      <c r="CU263" s="89"/>
      <c r="CV263" s="89"/>
      <c r="CW263" s="89"/>
      <c r="CX263" s="89"/>
      <c r="CY263" s="89"/>
      <c r="CZ263" s="89"/>
      <c r="DA263" s="89"/>
      <c r="DB263" s="89"/>
      <c r="DC263" s="89"/>
      <c r="DD263" s="89"/>
      <c r="DE263" s="89"/>
      <c r="DF263" s="89"/>
      <c r="DG263" s="89"/>
      <c r="DH263" s="89"/>
      <c r="DI263" s="89"/>
      <c r="DJ263" s="89"/>
      <c r="DK263" s="89"/>
      <c r="DL263" s="89"/>
      <c r="DM263" s="89"/>
      <c r="DN263" s="89"/>
      <c r="DO263" s="89"/>
      <c r="DP263" s="89"/>
      <c r="DQ263" s="89"/>
      <c r="DR263" s="89"/>
      <c r="DS263" s="89"/>
      <c r="DT263" s="89"/>
      <c r="DU263" s="89"/>
      <c r="DV263" s="89"/>
      <c r="DW263" s="89"/>
      <c r="DX263" s="89"/>
      <c r="DY263" s="89"/>
      <c r="DZ263" s="89"/>
      <c r="EA263" s="89"/>
    </row>
    <row r="264" spans="1:131" ht="12">
      <c r="A264" s="8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86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  <c r="CT264" s="89"/>
      <c r="CU264" s="89"/>
      <c r="CV264" s="89"/>
      <c r="CW264" s="89"/>
      <c r="CX264" s="89"/>
      <c r="CY264" s="89"/>
      <c r="CZ264" s="89"/>
      <c r="DA264" s="89"/>
      <c r="DB264" s="89"/>
      <c r="DC264" s="89"/>
      <c r="DD264" s="89"/>
      <c r="DE264" s="89"/>
      <c r="DF264" s="89"/>
      <c r="DG264" s="89"/>
      <c r="DH264" s="89"/>
      <c r="DI264" s="89"/>
      <c r="DJ264" s="89"/>
      <c r="DK264" s="89"/>
      <c r="DL264" s="89"/>
      <c r="DM264" s="89"/>
      <c r="DN264" s="89"/>
      <c r="DO264" s="89"/>
      <c r="DP264" s="89"/>
      <c r="DQ264" s="89"/>
      <c r="DR264" s="89"/>
      <c r="DS264" s="89"/>
      <c r="DT264" s="89"/>
      <c r="DU264" s="89"/>
      <c r="DV264" s="89"/>
      <c r="DW264" s="89"/>
      <c r="DX264" s="89"/>
      <c r="DY264" s="89"/>
      <c r="DZ264" s="89"/>
      <c r="EA264" s="89"/>
    </row>
    <row r="265" spans="1:131" ht="12">
      <c r="A265" s="8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86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89"/>
      <c r="CV265" s="89"/>
      <c r="CW265" s="89"/>
      <c r="CX265" s="89"/>
      <c r="CY265" s="89"/>
      <c r="CZ265" s="89"/>
      <c r="DA265" s="89"/>
      <c r="DB265" s="89"/>
      <c r="DC265" s="89"/>
      <c r="DD265" s="89"/>
      <c r="DE265" s="89"/>
      <c r="DF265" s="89"/>
      <c r="DG265" s="89"/>
      <c r="DH265" s="89"/>
      <c r="DI265" s="89"/>
      <c r="DJ265" s="89"/>
      <c r="DK265" s="89"/>
      <c r="DL265" s="89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89"/>
      <c r="DY265" s="89"/>
      <c r="DZ265" s="89"/>
      <c r="EA265" s="89"/>
    </row>
    <row r="266" spans="1:131" ht="12">
      <c r="A266" s="8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86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  <c r="DE266" s="89"/>
      <c r="DF266" s="89"/>
      <c r="DG266" s="89"/>
      <c r="DH266" s="89"/>
      <c r="DI266" s="89"/>
      <c r="DJ266" s="89"/>
      <c r="DK266" s="89"/>
      <c r="DL266" s="89"/>
      <c r="DM266" s="89"/>
      <c r="DN266" s="89"/>
      <c r="DO266" s="89"/>
      <c r="DP266" s="89"/>
      <c r="DQ266" s="89"/>
      <c r="DR266" s="89"/>
      <c r="DS266" s="89"/>
      <c r="DT266" s="89"/>
      <c r="DU266" s="89"/>
      <c r="DV266" s="89"/>
      <c r="DW266" s="89"/>
      <c r="DX266" s="89"/>
      <c r="DY266" s="89"/>
      <c r="DZ266" s="89"/>
      <c r="EA266" s="89"/>
    </row>
    <row r="267" spans="1:131" ht="12">
      <c r="A267" s="8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86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  <c r="CT267" s="89"/>
      <c r="CU267" s="89"/>
      <c r="CV267" s="89"/>
      <c r="CW267" s="89"/>
      <c r="CX267" s="89"/>
      <c r="CY267" s="89"/>
      <c r="CZ267" s="89"/>
      <c r="DA267" s="89"/>
      <c r="DB267" s="89"/>
      <c r="DC267" s="89"/>
      <c r="DD267" s="89"/>
      <c r="DE267" s="89"/>
      <c r="DF267" s="89"/>
      <c r="DG267" s="89"/>
      <c r="DH267" s="89"/>
      <c r="DI267" s="89"/>
      <c r="DJ267" s="89"/>
      <c r="DK267" s="89"/>
      <c r="DL267" s="89"/>
      <c r="DM267" s="89"/>
      <c r="DN267" s="89"/>
      <c r="DO267" s="89"/>
      <c r="DP267" s="89"/>
      <c r="DQ267" s="89"/>
      <c r="DR267" s="89"/>
      <c r="DS267" s="89"/>
      <c r="DT267" s="89"/>
      <c r="DU267" s="89"/>
      <c r="DV267" s="89"/>
      <c r="DW267" s="89"/>
      <c r="DX267" s="89"/>
      <c r="DY267" s="89"/>
      <c r="DZ267" s="89"/>
      <c r="EA267" s="89"/>
    </row>
    <row r="268" spans="1:131" ht="12">
      <c r="A268" s="8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86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  <c r="CR268" s="89"/>
      <c r="CS268" s="89"/>
      <c r="CT268" s="89"/>
      <c r="CU268" s="89"/>
      <c r="CV268" s="89"/>
      <c r="CW268" s="89"/>
      <c r="CX268" s="89"/>
      <c r="CY268" s="89"/>
      <c r="CZ268" s="89"/>
      <c r="DA268" s="89"/>
      <c r="DB268" s="89"/>
      <c r="DC268" s="89"/>
      <c r="DD268" s="89"/>
      <c r="DE268" s="89"/>
      <c r="DF268" s="89"/>
      <c r="DG268" s="89"/>
      <c r="DH268" s="89"/>
      <c r="DI268" s="89"/>
      <c r="DJ268" s="89"/>
      <c r="DK268" s="89"/>
      <c r="DL268" s="89"/>
      <c r="DM268" s="89"/>
      <c r="DN268" s="89"/>
      <c r="DO268" s="89"/>
      <c r="DP268" s="89"/>
      <c r="DQ268" s="89"/>
      <c r="DR268" s="89"/>
      <c r="DS268" s="89"/>
      <c r="DT268" s="89"/>
      <c r="DU268" s="89"/>
      <c r="DV268" s="89"/>
      <c r="DW268" s="89"/>
      <c r="DX268" s="89"/>
      <c r="DY268" s="89"/>
      <c r="DZ268" s="89"/>
      <c r="EA268" s="89"/>
    </row>
    <row r="269" spans="1:131" ht="12">
      <c r="A269" s="8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86"/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  <c r="DE269" s="89"/>
      <c r="DF269" s="89"/>
      <c r="DG269" s="89"/>
      <c r="DH269" s="89"/>
      <c r="DI269" s="89"/>
      <c r="DJ269" s="89"/>
      <c r="DK269" s="89"/>
      <c r="DL269" s="89"/>
      <c r="DM269" s="89"/>
      <c r="DN269" s="89"/>
      <c r="DO269" s="89"/>
      <c r="DP269" s="89"/>
      <c r="DQ269" s="89"/>
      <c r="DR269" s="89"/>
      <c r="DS269" s="89"/>
      <c r="DT269" s="89"/>
      <c r="DU269" s="89"/>
      <c r="DV269" s="89"/>
      <c r="DW269" s="89"/>
      <c r="DX269" s="89"/>
      <c r="DY269" s="89"/>
      <c r="DZ269" s="89"/>
      <c r="EA269" s="89"/>
    </row>
    <row r="270" spans="1:131" ht="12">
      <c r="A270" s="8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86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  <c r="CT270" s="89"/>
      <c r="CU270" s="89"/>
      <c r="CV270" s="89"/>
      <c r="CW270" s="89"/>
      <c r="CX270" s="89"/>
      <c r="CY270" s="89"/>
      <c r="CZ270" s="89"/>
      <c r="DA270" s="89"/>
      <c r="DB270" s="89"/>
      <c r="DC270" s="89"/>
      <c r="DD270" s="89"/>
      <c r="DE270" s="89"/>
      <c r="DF270" s="89"/>
      <c r="DG270" s="89"/>
      <c r="DH270" s="89"/>
      <c r="DI270" s="89"/>
      <c r="DJ270" s="89"/>
      <c r="DK270" s="89"/>
      <c r="DL270" s="89"/>
      <c r="DM270" s="89"/>
      <c r="DN270" s="89"/>
      <c r="DO270" s="89"/>
      <c r="DP270" s="89"/>
      <c r="DQ270" s="89"/>
      <c r="DR270" s="89"/>
      <c r="DS270" s="89"/>
      <c r="DT270" s="89"/>
      <c r="DU270" s="89"/>
      <c r="DV270" s="89"/>
      <c r="DW270" s="89"/>
      <c r="DX270" s="89"/>
      <c r="DY270" s="89"/>
      <c r="DZ270" s="89"/>
      <c r="EA270" s="89"/>
    </row>
    <row r="271" spans="1:131" ht="12">
      <c r="A271" s="8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86"/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  <c r="CT271" s="89"/>
      <c r="CU271" s="89"/>
      <c r="CV271" s="89"/>
      <c r="CW271" s="89"/>
      <c r="CX271" s="89"/>
      <c r="CY271" s="89"/>
      <c r="CZ271" s="89"/>
      <c r="DA271" s="89"/>
      <c r="DB271" s="89"/>
      <c r="DC271" s="89"/>
      <c r="DD271" s="89"/>
      <c r="DE271" s="89"/>
      <c r="DF271" s="89"/>
      <c r="DG271" s="89"/>
      <c r="DH271" s="89"/>
      <c r="DI271" s="89"/>
      <c r="DJ271" s="89"/>
      <c r="DK271" s="89"/>
      <c r="DL271" s="89"/>
      <c r="DM271" s="89"/>
      <c r="DN271" s="89"/>
      <c r="DO271" s="89"/>
      <c r="DP271" s="89"/>
      <c r="DQ271" s="89"/>
      <c r="DR271" s="89"/>
      <c r="DS271" s="89"/>
      <c r="DT271" s="89"/>
      <c r="DU271" s="89"/>
      <c r="DV271" s="89"/>
      <c r="DW271" s="89"/>
      <c r="DX271" s="89"/>
      <c r="DY271" s="89"/>
      <c r="DZ271" s="89"/>
      <c r="EA271" s="89"/>
    </row>
    <row r="272" spans="1:131" ht="12">
      <c r="A272" s="8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86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  <c r="CW272" s="89"/>
      <c r="CX272" s="89"/>
      <c r="CY272" s="89"/>
      <c r="CZ272" s="89"/>
      <c r="DA272" s="89"/>
      <c r="DB272" s="89"/>
      <c r="DC272" s="89"/>
      <c r="DD272" s="89"/>
      <c r="DE272" s="89"/>
      <c r="DF272" s="89"/>
      <c r="DG272" s="89"/>
      <c r="DH272" s="89"/>
      <c r="DI272" s="89"/>
      <c r="DJ272" s="89"/>
      <c r="DK272" s="89"/>
      <c r="DL272" s="89"/>
      <c r="DM272" s="89"/>
      <c r="DN272" s="89"/>
      <c r="DO272" s="89"/>
      <c r="DP272" s="89"/>
      <c r="DQ272" s="89"/>
      <c r="DR272" s="89"/>
      <c r="DS272" s="89"/>
      <c r="DT272" s="89"/>
      <c r="DU272" s="89"/>
      <c r="DV272" s="89"/>
      <c r="DW272" s="89"/>
      <c r="DX272" s="89"/>
      <c r="DY272" s="89"/>
      <c r="DZ272" s="89"/>
      <c r="EA272" s="89"/>
    </row>
    <row r="273" spans="1:131" ht="12">
      <c r="A273" s="8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86"/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  <c r="CR273" s="89"/>
      <c r="CS273" s="89"/>
      <c r="CT273" s="89"/>
      <c r="CU273" s="89"/>
      <c r="CV273" s="89"/>
      <c r="CW273" s="89"/>
      <c r="CX273" s="89"/>
      <c r="CY273" s="89"/>
      <c r="CZ273" s="89"/>
      <c r="DA273" s="89"/>
      <c r="DB273" s="89"/>
      <c r="DC273" s="89"/>
      <c r="DD273" s="89"/>
      <c r="DE273" s="89"/>
      <c r="DF273" s="89"/>
      <c r="DG273" s="89"/>
      <c r="DH273" s="89"/>
      <c r="DI273" s="89"/>
      <c r="DJ273" s="89"/>
      <c r="DK273" s="89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89"/>
      <c r="DX273" s="89"/>
      <c r="DY273" s="89"/>
      <c r="DZ273" s="89"/>
      <c r="EA273" s="89"/>
    </row>
    <row r="274" spans="1:131" ht="12">
      <c r="A274" s="8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86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  <c r="CT274" s="89"/>
      <c r="CU274" s="89"/>
      <c r="CV274" s="89"/>
      <c r="CW274" s="89"/>
      <c r="CX274" s="89"/>
      <c r="CY274" s="89"/>
      <c r="CZ274" s="89"/>
      <c r="DA274" s="89"/>
      <c r="DB274" s="89"/>
      <c r="DC274" s="89"/>
      <c r="DD274" s="89"/>
      <c r="DE274" s="89"/>
      <c r="DF274" s="89"/>
      <c r="DG274" s="89"/>
      <c r="DH274" s="89"/>
      <c r="DI274" s="89"/>
      <c r="DJ274" s="89"/>
      <c r="DK274" s="89"/>
      <c r="DL274" s="89"/>
      <c r="DM274" s="89"/>
      <c r="DN274" s="89"/>
      <c r="DO274" s="89"/>
      <c r="DP274" s="89"/>
      <c r="DQ274" s="89"/>
      <c r="DR274" s="89"/>
      <c r="DS274" s="89"/>
      <c r="DT274" s="89"/>
      <c r="DU274" s="89"/>
      <c r="DV274" s="89"/>
      <c r="DW274" s="89"/>
      <c r="DX274" s="89"/>
      <c r="DY274" s="89"/>
      <c r="DZ274" s="89"/>
      <c r="EA274" s="89"/>
    </row>
    <row r="275" spans="1:131" ht="12">
      <c r="A275" s="8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86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</row>
    <row r="276" spans="1:131" ht="12">
      <c r="A276" s="8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86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  <c r="CT276" s="89"/>
      <c r="CU276" s="89"/>
      <c r="CV276" s="89"/>
      <c r="CW276" s="89"/>
      <c r="CX276" s="89"/>
      <c r="CY276" s="89"/>
      <c r="CZ276" s="89"/>
      <c r="DA276" s="89"/>
      <c r="DB276" s="89"/>
      <c r="DC276" s="89"/>
      <c r="DD276" s="89"/>
      <c r="DE276" s="89"/>
      <c r="DF276" s="89"/>
      <c r="DG276" s="89"/>
      <c r="DH276" s="89"/>
      <c r="DI276" s="89"/>
      <c r="DJ276" s="89"/>
      <c r="DK276" s="89"/>
      <c r="DL276" s="89"/>
      <c r="DM276" s="89"/>
      <c r="DN276" s="89"/>
      <c r="DO276" s="89"/>
      <c r="DP276" s="89"/>
      <c r="DQ276" s="89"/>
      <c r="DR276" s="89"/>
      <c r="DS276" s="89"/>
      <c r="DT276" s="89"/>
      <c r="DU276" s="89"/>
      <c r="DV276" s="89"/>
      <c r="DW276" s="89"/>
      <c r="DX276" s="89"/>
      <c r="DY276" s="89"/>
      <c r="DZ276" s="89"/>
      <c r="EA276" s="89"/>
    </row>
    <row r="277" spans="1:131" ht="12">
      <c r="A277" s="8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86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89"/>
      <c r="DY277" s="89"/>
      <c r="DZ277" s="89"/>
      <c r="EA277" s="89"/>
    </row>
    <row r="278" spans="1:131" ht="12">
      <c r="A278" s="8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86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  <c r="CT278" s="89"/>
      <c r="CU278" s="89"/>
      <c r="CV278" s="89"/>
      <c r="CW278" s="89"/>
      <c r="CX278" s="89"/>
      <c r="CY278" s="89"/>
      <c r="CZ278" s="89"/>
      <c r="DA278" s="89"/>
      <c r="DB278" s="89"/>
      <c r="DC278" s="89"/>
      <c r="DD278" s="89"/>
      <c r="DE278" s="89"/>
      <c r="DF278" s="89"/>
      <c r="DG278" s="89"/>
      <c r="DH278" s="89"/>
      <c r="DI278" s="89"/>
      <c r="DJ278" s="89"/>
      <c r="DK278" s="89"/>
      <c r="DL278" s="89"/>
      <c r="DM278" s="89"/>
      <c r="DN278" s="89"/>
      <c r="DO278" s="89"/>
      <c r="DP278" s="89"/>
      <c r="DQ278" s="89"/>
      <c r="DR278" s="89"/>
      <c r="DS278" s="89"/>
      <c r="DT278" s="89"/>
      <c r="DU278" s="89"/>
      <c r="DV278" s="89"/>
      <c r="DW278" s="89"/>
      <c r="DX278" s="89"/>
      <c r="DY278" s="89"/>
      <c r="DZ278" s="89"/>
      <c r="EA278" s="89"/>
    </row>
    <row r="279" spans="1:131" ht="12">
      <c r="A279" s="8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86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  <c r="DE279" s="89"/>
      <c r="DF279" s="89"/>
      <c r="DG279" s="89"/>
      <c r="DH279" s="89"/>
      <c r="DI279" s="89"/>
      <c r="DJ279" s="89"/>
      <c r="DK279" s="89"/>
      <c r="DL279" s="89"/>
      <c r="DM279" s="89"/>
      <c r="DN279" s="89"/>
      <c r="DO279" s="89"/>
      <c r="DP279" s="89"/>
      <c r="DQ279" s="89"/>
      <c r="DR279" s="89"/>
      <c r="DS279" s="89"/>
      <c r="DT279" s="89"/>
      <c r="DU279" s="89"/>
      <c r="DV279" s="89"/>
      <c r="DW279" s="89"/>
      <c r="DX279" s="89"/>
      <c r="DY279" s="89"/>
      <c r="DZ279" s="89"/>
      <c r="EA279" s="89"/>
    </row>
    <row r="280" spans="1:131" ht="12">
      <c r="A280" s="8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86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</row>
    <row r="281" spans="1:131" ht="12">
      <c r="A281" s="8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86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  <c r="CW281" s="89"/>
      <c r="CX281" s="89"/>
      <c r="CY281" s="89"/>
      <c r="CZ281" s="89"/>
      <c r="DA281" s="89"/>
      <c r="DB281" s="89"/>
      <c r="DC281" s="89"/>
      <c r="DD281" s="89"/>
      <c r="DE281" s="89"/>
      <c r="DF281" s="89"/>
      <c r="DG281" s="89"/>
      <c r="DH281" s="89"/>
      <c r="DI281" s="89"/>
      <c r="DJ281" s="89"/>
      <c r="DK281" s="89"/>
      <c r="DL281" s="89"/>
      <c r="DM281" s="89"/>
      <c r="DN281" s="89"/>
      <c r="DO281" s="89"/>
      <c r="DP281" s="89"/>
      <c r="DQ281" s="89"/>
      <c r="DR281" s="89"/>
      <c r="DS281" s="89"/>
      <c r="DT281" s="89"/>
      <c r="DU281" s="89"/>
      <c r="DV281" s="89"/>
      <c r="DW281" s="89"/>
      <c r="DX281" s="89"/>
      <c r="DY281" s="89"/>
      <c r="DZ281" s="89"/>
      <c r="EA281" s="89"/>
    </row>
    <row r="282" spans="1:131" ht="12">
      <c r="A282" s="8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86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  <c r="CR282" s="89"/>
      <c r="CS282" s="89"/>
      <c r="CT282" s="89"/>
      <c r="CU282" s="89"/>
      <c r="CV282" s="89"/>
      <c r="CW282" s="89"/>
      <c r="CX282" s="89"/>
      <c r="CY282" s="89"/>
      <c r="CZ282" s="89"/>
      <c r="DA282" s="89"/>
      <c r="DB282" s="89"/>
      <c r="DC282" s="89"/>
      <c r="DD282" s="89"/>
      <c r="DE282" s="89"/>
      <c r="DF282" s="89"/>
      <c r="DG282" s="89"/>
      <c r="DH282" s="89"/>
      <c r="DI282" s="89"/>
      <c r="DJ282" s="89"/>
      <c r="DK282" s="89"/>
      <c r="DL282" s="89"/>
      <c r="DM282" s="89"/>
      <c r="DN282" s="89"/>
      <c r="DO282" s="89"/>
      <c r="DP282" s="89"/>
      <c r="DQ282" s="89"/>
      <c r="DR282" s="89"/>
      <c r="DS282" s="89"/>
      <c r="DT282" s="89"/>
      <c r="DU282" s="89"/>
      <c r="DV282" s="89"/>
      <c r="DW282" s="89"/>
      <c r="DX282" s="89"/>
      <c r="DY282" s="89"/>
      <c r="DZ282" s="89"/>
      <c r="EA282" s="89"/>
    </row>
    <row r="283" spans="1:131" ht="12">
      <c r="A283" s="8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86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</row>
    <row r="284" spans="1:131" ht="12">
      <c r="A284" s="8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86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89"/>
      <c r="CV284" s="89"/>
      <c r="CW284" s="89"/>
      <c r="CX284" s="89"/>
      <c r="CY284" s="89"/>
      <c r="CZ284" s="89"/>
      <c r="DA284" s="89"/>
      <c r="DB284" s="89"/>
      <c r="DC284" s="89"/>
      <c r="DD284" s="89"/>
      <c r="DE284" s="89"/>
      <c r="DF284" s="89"/>
      <c r="DG284" s="89"/>
      <c r="DH284" s="89"/>
      <c r="DI284" s="89"/>
      <c r="DJ284" s="89"/>
      <c r="DK284" s="89"/>
      <c r="DL284" s="89"/>
      <c r="DM284" s="89"/>
      <c r="DN284" s="89"/>
      <c r="DO284" s="89"/>
      <c r="DP284" s="89"/>
      <c r="DQ284" s="89"/>
      <c r="DR284" s="89"/>
      <c r="DS284" s="89"/>
      <c r="DT284" s="89"/>
      <c r="DU284" s="89"/>
      <c r="DV284" s="89"/>
      <c r="DW284" s="89"/>
      <c r="DX284" s="89"/>
      <c r="DY284" s="89"/>
      <c r="DZ284" s="89"/>
      <c r="EA284" s="89"/>
    </row>
    <row r="285" spans="1:131" ht="12">
      <c r="A285" s="8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86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89"/>
      <c r="CV285" s="89"/>
      <c r="CW285" s="89"/>
      <c r="CX285" s="89"/>
      <c r="CY285" s="89"/>
      <c r="CZ285" s="89"/>
      <c r="DA285" s="89"/>
      <c r="DB285" s="89"/>
      <c r="DC285" s="89"/>
      <c r="DD285" s="89"/>
      <c r="DE285" s="89"/>
      <c r="DF285" s="89"/>
      <c r="DG285" s="89"/>
      <c r="DH285" s="89"/>
      <c r="DI285" s="89"/>
      <c r="DJ285" s="89"/>
      <c r="DK285" s="89"/>
      <c r="DL285" s="89"/>
      <c r="DM285" s="89"/>
      <c r="DN285" s="89"/>
      <c r="DO285" s="89"/>
      <c r="DP285" s="89"/>
      <c r="DQ285" s="89"/>
      <c r="DR285" s="89"/>
      <c r="DS285" s="89"/>
      <c r="DT285" s="89"/>
      <c r="DU285" s="89"/>
      <c r="DV285" s="89"/>
      <c r="DW285" s="89"/>
      <c r="DX285" s="89"/>
      <c r="DY285" s="89"/>
      <c r="DZ285" s="89"/>
      <c r="EA285" s="89"/>
    </row>
    <row r="286" spans="1:131" ht="12">
      <c r="A286" s="8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86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  <c r="CT286" s="89"/>
      <c r="CU286" s="89"/>
      <c r="CV286" s="89"/>
      <c r="CW286" s="89"/>
      <c r="CX286" s="89"/>
      <c r="CY286" s="89"/>
      <c r="CZ286" s="89"/>
      <c r="DA286" s="89"/>
      <c r="DB286" s="89"/>
      <c r="DC286" s="89"/>
      <c r="DD286" s="89"/>
      <c r="DE286" s="89"/>
      <c r="DF286" s="89"/>
      <c r="DG286" s="89"/>
      <c r="DH286" s="89"/>
      <c r="DI286" s="89"/>
      <c r="DJ286" s="89"/>
      <c r="DK286" s="89"/>
      <c r="DL286" s="89"/>
      <c r="DM286" s="89"/>
      <c r="DN286" s="89"/>
      <c r="DO286" s="89"/>
      <c r="DP286" s="89"/>
      <c r="DQ286" s="89"/>
      <c r="DR286" s="89"/>
      <c r="DS286" s="89"/>
      <c r="DT286" s="89"/>
      <c r="DU286" s="89"/>
      <c r="DV286" s="89"/>
      <c r="DW286" s="89"/>
      <c r="DX286" s="89"/>
      <c r="DY286" s="89"/>
      <c r="DZ286" s="89"/>
      <c r="EA286" s="89"/>
    </row>
    <row r="287" spans="1:131" ht="12">
      <c r="A287" s="8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86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</row>
    <row r="288" spans="1:131" ht="12">
      <c r="A288" s="8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86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  <c r="CW288" s="89"/>
      <c r="CX288" s="89"/>
      <c r="CY288" s="89"/>
      <c r="CZ288" s="89"/>
      <c r="DA288" s="89"/>
      <c r="DB288" s="89"/>
      <c r="DC288" s="89"/>
      <c r="DD288" s="89"/>
      <c r="DE288" s="89"/>
      <c r="DF288" s="89"/>
      <c r="DG288" s="89"/>
      <c r="DH288" s="89"/>
      <c r="DI288" s="89"/>
      <c r="DJ288" s="89"/>
      <c r="DK288" s="89"/>
      <c r="DL288" s="89"/>
      <c r="DM288" s="89"/>
      <c r="DN288" s="89"/>
      <c r="DO288" s="89"/>
      <c r="DP288" s="89"/>
      <c r="DQ288" s="89"/>
      <c r="DR288" s="89"/>
      <c r="DS288" s="89"/>
      <c r="DT288" s="89"/>
      <c r="DU288" s="89"/>
      <c r="DV288" s="89"/>
      <c r="DW288" s="89"/>
      <c r="DX288" s="89"/>
      <c r="DY288" s="89"/>
      <c r="DZ288" s="89"/>
      <c r="EA288" s="89"/>
    </row>
    <row r="289" spans="1:131" ht="12">
      <c r="A289" s="8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86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89"/>
      <c r="CV289" s="89"/>
      <c r="CW289" s="89"/>
      <c r="CX289" s="89"/>
      <c r="CY289" s="89"/>
      <c r="CZ289" s="89"/>
      <c r="DA289" s="89"/>
      <c r="DB289" s="89"/>
      <c r="DC289" s="89"/>
      <c r="DD289" s="89"/>
      <c r="DE289" s="89"/>
      <c r="DF289" s="89"/>
      <c r="DG289" s="89"/>
      <c r="DH289" s="89"/>
      <c r="DI289" s="89"/>
      <c r="DJ289" s="89"/>
      <c r="DK289" s="89"/>
      <c r="DL289" s="89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89"/>
      <c r="DY289" s="89"/>
      <c r="DZ289" s="89"/>
      <c r="EA289" s="89"/>
    </row>
    <row r="290" spans="1:131" ht="12">
      <c r="A290" s="8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86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  <c r="CT290" s="89"/>
      <c r="CU290" s="89"/>
      <c r="CV290" s="89"/>
      <c r="CW290" s="89"/>
      <c r="CX290" s="89"/>
      <c r="CY290" s="89"/>
      <c r="CZ290" s="89"/>
      <c r="DA290" s="89"/>
      <c r="DB290" s="89"/>
      <c r="DC290" s="89"/>
      <c r="DD290" s="89"/>
      <c r="DE290" s="89"/>
      <c r="DF290" s="89"/>
      <c r="DG290" s="89"/>
      <c r="DH290" s="89"/>
      <c r="DI290" s="89"/>
      <c r="DJ290" s="89"/>
      <c r="DK290" s="89"/>
      <c r="DL290" s="89"/>
      <c r="DM290" s="89"/>
      <c r="DN290" s="89"/>
      <c r="DO290" s="89"/>
      <c r="DP290" s="89"/>
      <c r="DQ290" s="89"/>
      <c r="DR290" s="89"/>
      <c r="DS290" s="89"/>
      <c r="DT290" s="89"/>
      <c r="DU290" s="89"/>
      <c r="DV290" s="89"/>
      <c r="DW290" s="89"/>
      <c r="DX290" s="89"/>
      <c r="DY290" s="89"/>
      <c r="DZ290" s="89"/>
      <c r="EA290" s="89"/>
    </row>
    <row r="291" spans="1:131" ht="12">
      <c r="A291" s="8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86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  <c r="CT291" s="89"/>
      <c r="CU291" s="89"/>
      <c r="CV291" s="89"/>
      <c r="CW291" s="89"/>
      <c r="CX291" s="89"/>
      <c r="CY291" s="89"/>
      <c r="CZ291" s="89"/>
      <c r="DA291" s="89"/>
      <c r="DB291" s="89"/>
      <c r="DC291" s="89"/>
      <c r="DD291" s="89"/>
      <c r="DE291" s="89"/>
      <c r="DF291" s="89"/>
      <c r="DG291" s="89"/>
      <c r="DH291" s="89"/>
      <c r="DI291" s="89"/>
      <c r="DJ291" s="89"/>
      <c r="DK291" s="89"/>
      <c r="DL291" s="89"/>
      <c r="DM291" s="89"/>
      <c r="DN291" s="89"/>
      <c r="DO291" s="89"/>
      <c r="DP291" s="89"/>
      <c r="DQ291" s="89"/>
      <c r="DR291" s="89"/>
      <c r="DS291" s="89"/>
      <c r="DT291" s="89"/>
      <c r="DU291" s="89"/>
      <c r="DV291" s="89"/>
      <c r="DW291" s="89"/>
      <c r="DX291" s="89"/>
      <c r="DY291" s="89"/>
      <c r="DZ291" s="89"/>
      <c r="EA291" s="89"/>
    </row>
    <row r="292" spans="1:131" ht="12">
      <c r="A292" s="8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86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89"/>
      <c r="DF292" s="89"/>
      <c r="DG292" s="89"/>
      <c r="DH292" s="89"/>
      <c r="DI292" s="89"/>
      <c r="DJ292" s="89"/>
      <c r="DK292" s="89"/>
      <c r="DL292" s="89"/>
      <c r="DM292" s="89"/>
      <c r="DN292" s="89"/>
      <c r="DO292" s="89"/>
      <c r="DP292" s="89"/>
      <c r="DQ292" s="89"/>
      <c r="DR292" s="89"/>
      <c r="DS292" s="89"/>
      <c r="DT292" s="89"/>
      <c r="DU292" s="89"/>
      <c r="DV292" s="89"/>
      <c r="DW292" s="89"/>
      <c r="DX292" s="89"/>
      <c r="DY292" s="89"/>
      <c r="DZ292" s="89"/>
      <c r="EA292" s="89"/>
    </row>
    <row r="293" spans="1:131" ht="12">
      <c r="A293" s="8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86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  <c r="CT293" s="89"/>
      <c r="CU293" s="89"/>
      <c r="CV293" s="89"/>
      <c r="CW293" s="89"/>
      <c r="CX293" s="89"/>
      <c r="CY293" s="89"/>
      <c r="CZ293" s="89"/>
      <c r="DA293" s="89"/>
      <c r="DB293" s="89"/>
      <c r="DC293" s="89"/>
      <c r="DD293" s="89"/>
      <c r="DE293" s="89"/>
      <c r="DF293" s="89"/>
      <c r="DG293" s="89"/>
      <c r="DH293" s="89"/>
      <c r="DI293" s="89"/>
      <c r="DJ293" s="89"/>
      <c r="DK293" s="89"/>
      <c r="DL293" s="89"/>
      <c r="DM293" s="89"/>
      <c r="DN293" s="89"/>
      <c r="DO293" s="89"/>
      <c r="DP293" s="89"/>
      <c r="DQ293" s="89"/>
      <c r="DR293" s="89"/>
      <c r="DS293" s="89"/>
      <c r="DT293" s="89"/>
      <c r="DU293" s="89"/>
      <c r="DV293" s="89"/>
      <c r="DW293" s="89"/>
      <c r="DX293" s="89"/>
      <c r="DY293" s="89"/>
      <c r="DZ293" s="89"/>
      <c r="EA293" s="89"/>
    </row>
    <row r="294" spans="1:131" ht="12">
      <c r="A294" s="8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86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89"/>
      <c r="CV294" s="89"/>
      <c r="CW294" s="89"/>
      <c r="CX294" s="89"/>
      <c r="CY294" s="89"/>
      <c r="CZ294" s="89"/>
      <c r="DA294" s="89"/>
      <c r="DB294" s="89"/>
      <c r="DC294" s="89"/>
      <c r="DD294" s="89"/>
      <c r="DE294" s="89"/>
      <c r="DF294" s="89"/>
      <c r="DG294" s="89"/>
      <c r="DH294" s="89"/>
      <c r="DI294" s="89"/>
      <c r="DJ294" s="89"/>
      <c r="DK294" s="89"/>
      <c r="DL294" s="89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89"/>
      <c r="DY294" s="89"/>
      <c r="DZ294" s="89"/>
      <c r="EA294" s="89"/>
    </row>
    <row r="295" spans="1:131" ht="12">
      <c r="A295" s="8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86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  <c r="CT295" s="89"/>
      <c r="CU295" s="89"/>
      <c r="CV295" s="89"/>
      <c r="CW295" s="89"/>
      <c r="CX295" s="89"/>
      <c r="CY295" s="89"/>
      <c r="CZ295" s="89"/>
      <c r="DA295" s="89"/>
      <c r="DB295" s="89"/>
      <c r="DC295" s="89"/>
      <c r="DD295" s="89"/>
      <c r="DE295" s="89"/>
      <c r="DF295" s="89"/>
      <c r="DG295" s="89"/>
      <c r="DH295" s="89"/>
      <c r="DI295" s="89"/>
      <c r="DJ295" s="89"/>
      <c r="DK295" s="89"/>
      <c r="DL295" s="89"/>
      <c r="DM295" s="89"/>
      <c r="DN295" s="89"/>
      <c r="DO295" s="89"/>
      <c r="DP295" s="89"/>
      <c r="DQ295" s="89"/>
      <c r="DR295" s="89"/>
      <c r="DS295" s="89"/>
      <c r="DT295" s="89"/>
      <c r="DU295" s="89"/>
      <c r="DV295" s="89"/>
      <c r="DW295" s="89"/>
      <c r="DX295" s="89"/>
      <c r="DY295" s="89"/>
      <c r="DZ295" s="89"/>
      <c r="EA295" s="89"/>
    </row>
    <row r="296" spans="1:131" ht="12">
      <c r="A296" s="8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86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  <c r="CT296" s="89"/>
      <c r="CU296" s="89"/>
      <c r="CV296" s="89"/>
      <c r="CW296" s="89"/>
      <c r="CX296" s="89"/>
      <c r="CY296" s="89"/>
      <c r="CZ296" s="89"/>
      <c r="DA296" s="89"/>
      <c r="DB296" s="89"/>
      <c r="DC296" s="89"/>
      <c r="DD296" s="89"/>
      <c r="DE296" s="89"/>
      <c r="DF296" s="89"/>
      <c r="DG296" s="89"/>
      <c r="DH296" s="89"/>
      <c r="DI296" s="89"/>
      <c r="DJ296" s="89"/>
      <c r="DK296" s="89"/>
      <c r="DL296" s="89"/>
      <c r="DM296" s="89"/>
      <c r="DN296" s="89"/>
      <c r="DO296" s="89"/>
      <c r="DP296" s="89"/>
      <c r="DQ296" s="89"/>
      <c r="DR296" s="89"/>
      <c r="DS296" s="89"/>
      <c r="DT296" s="89"/>
      <c r="DU296" s="89"/>
      <c r="DV296" s="89"/>
      <c r="DW296" s="89"/>
      <c r="DX296" s="89"/>
      <c r="DY296" s="89"/>
      <c r="DZ296" s="89"/>
      <c r="EA296" s="89"/>
    </row>
    <row r="297" spans="1:131" ht="12">
      <c r="A297" s="8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  <c r="CT297" s="89"/>
      <c r="CU297" s="89"/>
      <c r="CV297" s="89"/>
      <c r="CW297" s="89"/>
      <c r="CX297" s="89"/>
      <c r="CY297" s="89"/>
      <c r="CZ297" s="89"/>
      <c r="DA297" s="89"/>
      <c r="DB297" s="89"/>
      <c r="DC297" s="89"/>
      <c r="DD297" s="89"/>
      <c r="DE297" s="89"/>
      <c r="DF297" s="89"/>
      <c r="DG297" s="89"/>
      <c r="DH297" s="89"/>
      <c r="DI297" s="89"/>
      <c r="DJ297" s="89"/>
      <c r="DK297" s="89"/>
      <c r="DL297" s="89"/>
      <c r="DM297" s="89"/>
      <c r="DN297" s="89"/>
      <c r="DO297" s="89"/>
      <c r="DP297" s="89"/>
      <c r="DQ297" s="89"/>
      <c r="DR297" s="89"/>
      <c r="DS297" s="89"/>
      <c r="DT297" s="89"/>
      <c r="DU297" s="89"/>
      <c r="DV297" s="89"/>
      <c r="DW297" s="89"/>
      <c r="DX297" s="89"/>
      <c r="DY297" s="89"/>
      <c r="DZ297" s="89"/>
      <c r="EA297" s="89"/>
    </row>
    <row r="298" spans="1:131" ht="12">
      <c r="A298" s="8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  <c r="CU298" s="89"/>
      <c r="CV298" s="89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89"/>
      <c r="DV298" s="89"/>
      <c r="DW298" s="89"/>
      <c r="DX298" s="89"/>
      <c r="DY298" s="89"/>
      <c r="DZ298" s="89"/>
      <c r="EA298" s="89"/>
    </row>
    <row r="299" spans="1:131" ht="12">
      <c r="A299" s="8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  <c r="CT299" s="89"/>
      <c r="CU299" s="89"/>
      <c r="CV299" s="89"/>
      <c r="CW299" s="89"/>
      <c r="CX299" s="89"/>
      <c r="CY299" s="89"/>
      <c r="CZ299" s="89"/>
      <c r="DA299" s="89"/>
      <c r="DB299" s="89"/>
      <c r="DC299" s="89"/>
      <c r="DD299" s="89"/>
      <c r="DE299" s="89"/>
      <c r="DF299" s="89"/>
      <c r="DG299" s="89"/>
      <c r="DH299" s="89"/>
      <c r="DI299" s="89"/>
      <c r="DJ299" s="89"/>
      <c r="DK299" s="89"/>
      <c r="DL299" s="89"/>
      <c r="DM299" s="89"/>
      <c r="DN299" s="89"/>
      <c r="DO299" s="89"/>
      <c r="DP299" s="89"/>
      <c r="DQ299" s="89"/>
      <c r="DR299" s="89"/>
      <c r="DS299" s="89"/>
      <c r="DT299" s="89"/>
      <c r="DU299" s="89"/>
      <c r="DV299" s="89"/>
      <c r="DW299" s="89"/>
      <c r="DX299" s="89"/>
      <c r="DY299" s="89"/>
      <c r="DZ299" s="89"/>
      <c r="EA299" s="89"/>
    </row>
    <row r="300" spans="1:131" ht="12">
      <c r="A300" s="8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89"/>
      <c r="CV300" s="89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89"/>
      <c r="DV300" s="89"/>
      <c r="DW300" s="89"/>
      <c r="DX300" s="89"/>
      <c r="DY300" s="89"/>
      <c r="DZ300" s="89"/>
      <c r="EA300" s="89"/>
    </row>
    <row r="301" spans="1:131" ht="12">
      <c r="A301" s="8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89"/>
      <c r="CV301" s="89"/>
      <c r="CW301" s="89"/>
      <c r="CX301" s="89"/>
      <c r="CY301" s="89"/>
      <c r="CZ301" s="89"/>
      <c r="DA301" s="89"/>
      <c r="DB301" s="89"/>
      <c r="DC301" s="89"/>
      <c r="DD301" s="89"/>
      <c r="DE301" s="89"/>
      <c r="DF301" s="89"/>
      <c r="DG301" s="89"/>
      <c r="DH301" s="89"/>
      <c r="DI301" s="89"/>
      <c r="DJ301" s="89"/>
      <c r="DK301" s="89"/>
      <c r="DL301" s="89"/>
      <c r="DM301" s="89"/>
      <c r="DN301" s="89"/>
      <c r="DO301" s="89"/>
      <c r="DP301" s="89"/>
      <c r="DQ301" s="89"/>
      <c r="DR301" s="89"/>
      <c r="DS301" s="89"/>
      <c r="DT301" s="89"/>
      <c r="DU301" s="89"/>
      <c r="DV301" s="89"/>
      <c r="DW301" s="89"/>
      <c r="DX301" s="89"/>
      <c r="DY301" s="89"/>
      <c r="DZ301" s="89"/>
      <c r="EA301" s="89"/>
    </row>
    <row r="302" spans="1:131" ht="12">
      <c r="A302" s="8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89"/>
      <c r="DV302" s="89"/>
      <c r="DW302" s="89"/>
      <c r="DX302" s="89"/>
      <c r="DY302" s="89"/>
      <c r="DZ302" s="89"/>
      <c r="EA302" s="89"/>
    </row>
    <row r="303" spans="1:131" ht="12">
      <c r="A303" s="8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  <c r="CT303" s="89"/>
      <c r="CU303" s="89"/>
      <c r="CV303" s="89"/>
      <c r="CW303" s="89"/>
      <c r="CX303" s="89"/>
      <c r="CY303" s="89"/>
      <c r="CZ303" s="89"/>
      <c r="DA303" s="89"/>
      <c r="DB303" s="89"/>
      <c r="DC303" s="89"/>
      <c r="DD303" s="89"/>
      <c r="DE303" s="89"/>
      <c r="DF303" s="89"/>
      <c r="DG303" s="89"/>
      <c r="DH303" s="89"/>
      <c r="DI303" s="89"/>
      <c r="DJ303" s="89"/>
      <c r="DK303" s="89"/>
      <c r="DL303" s="89"/>
      <c r="DM303" s="89"/>
      <c r="DN303" s="89"/>
      <c r="DO303" s="89"/>
      <c r="DP303" s="89"/>
      <c r="DQ303" s="89"/>
      <c r="DR303" s="89"/>
      <c r="DS303" s="89"/>
      <c r="DT303" s="89"/>
      <c r="DU303" s="89"/>
      <c r="DV303" s="89"/>
      <c r="DW303" s="89"/>
      <c r="DX303" s="89"/>
      <c r="DY303" s="89"/>
      <c r="DZ303" s="89"/>
      <c r="EA303" s="89"/>
    </row>
    <row r="304" spans="1:131" ht="12">
      <c r="A304" s="8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89"/>
      <c r="DF304" s="89"/>
      <c r="DG304" s="89"/>
      <c r="DH304" s="89"/>
      <c r="DI304" s="89"/>
      <c r="DJ304" s="89"/>
      <c r="DK304" s="89"/>
      <c r="DL304" s="89"/>
      <c r="DM304" s="89"/>
      <c r="DN304" s="89"/>
      <c r="DO304" s="89"/>
      <c r="DP304" s="89"/>
      <c r="DQ304" s="89"/>
      <c r="DR304" s="89"/>
      <c r="DS304" s="89"/>
      <c r="DT304" s="89"/>
      <c r="DU304" s="89"/>
      <c r="DV304" s="89"/>
      <c r="DW304" s="89"/>
      <c r="DX304" s="89"/>
      <c r="DY304" s="89"/>
      <c r="DZ304" s="89"/>
      <c r="EA304" s="89"/>
    </row>
    <row r="305" spans="1:131" ht="12">
      <c r="A305" s="8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89"/>
      <c r="CV305" s="89"/>
      <c r="CW305" s="89"/>
      <c r="CX305" s="89"/>
      <c r="CY305" s="89"/>
      <c r="CZ305" s="89"/>
      <c r="DA305" s="89"/>
      <c r="DB305" s="89"/>
      <c r="DC305" s="89"/>
      <c r="DD305" s="89"/>
      <c r="DE305" s="89"/>
      <c r="DF305" s="89"/>
      <c r="DG305" s="89"/>
      <c r="DH305" s="89"/>
      <c r="DI305" s="89"/>
      <c r="DJ305" s="89"/>
      <c r="DK305" s="89"/>
      <c r="DL305" s="89"/>
      <c r="DM305" s="89"/>
      <c r="DN305" s="89"/>
      <c r="DO305" s="89"/>
      <c r="DP305" s="89"/>
      <c r="DQ305" s="89"/>
      <c r="DR305" s="89"/>
      <c r="DS305" s="89"/>
      <c r="DT305" s="89"/>
      <c r="DU305" s="89"/>
      <c r="DV305" s="89"/>
      <c r="DW305" s="89"/>
      <c r="DX305" s="89"/>
      <c r="DY305" s="89"/>
      <c r="DZ305" s="89"/>
      <c r="EA305" s="89"/>
    </row>
    <row r="306" spans="1:131" ht="12">
      <c r="A306" s="8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CA306" s="89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  <c r="CT306" s="89"/>
      <c r="CU306" s="89"/>
      <c r="CV306" s="89"/>
      <c r="CW306" s="89"/>
      <c r="CX306" s="89"/>
      <c r="CY306" s="89"/>
      <c r="CZ306" s="89"/>
      <c r="DA306" s="89"/>
      <c r="DB306" s="89"/>
      <c r="DC306" s="89"/>
      <c r="DD306" s="89"/>
      <c r="DE306" s="89"/>
      <c r="DF306" s="89"/>
      <c r="DG306" s="89"/>
      <c r="DH306" s="89"/>
      <c r="DI306" s="89"/>
      <c r="DJ306" s="89"/>
      <c r="DK306" s="89"/>
      <c r="DL306" s="89"/>
      <c r="DM306" s="89"/>
      <c r="DN306" s="89"/>
      <c r="DO306" s="89"/>
      <c r="DP306" s="89"/>
      <c r="DQ306" s="89"/>
      <c r="DR306" s="89"/>
      <c r="DS306" s="89"/>
      <c r="DT306" s="89"/>
      <c r="DU306" s="89"/>
      <c r="DV306" s="89"/>
      <c r="DW306" s="89"/>
      <c r="DX306" s="89"/>
      <c r="DY306" s="89"/>
      <c r="DZ306" s="89"/>
      <c r="EA306" s="89"/>
    </row>
    <row r="307" spans="1:131" ht="12">
      <c r="A307" s="8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  <c r="CT307" s="89"/>
      <c r="CU307" s="89"/>
      <c r="CV307" s="89"/>
      <c r="CW307" s="89"/>
      <c r="CX307" s="89"/>
      <c r="CY307" s="89"/>
      <c r="CZ307" s="89"/>
      <c r="DA307" s="89"/>
      <c r="DB307" s="89"/>
      <c r="DC307" s="89"/>
      <c r="DD307" s="89"/>
      <c r="DE307" s="89"/>
      <c r="DF307" s="89"/>
      <c r="DG307" s="89"/>
      <c r="DH307" s="89"/>
      <c r="DI307" s="89"/>
      <c r="DJ307" s="89"/>
      <c r="DK307" s="89"/>
      <c r="DL307" s="89"/>
      <c r="DM307" s="89"/>
      <c r="DN307" s="89"/>
      <c r="DO307" s="89"/>
      <c r="DP307" s="89"/>
      <c r="DQ307" s="89"/>
      <c r="DR307" s="89"/>
      <c r="DS307" s="89"/>
      <c r="DT307" s="89"/>
      <c r="DU307" s="89"/>
      <c r="DV307" s="89"/>
      <c r="DW307" s="89"/>
      <c r="DX307" s="89"/>
      <c r="DY307" s="89"/>
      <c r="DZ307" s="89"/>
      <c r="EA307" s="89"/>
    </row>
    <row r="308" spans="1:131" ht="12">
      <c r="A308" s="8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  <c r="CR308" s="89"/>
      <c r="CS308" s="89"/>
      <c r="CT308" s="89"/>
      <c r="CU308" s="89"/>
      <c r="CV308" s="89"/>
      <c r="CW308" s="89"/>
      <c r="CX308" s="89"/>
      <c r="CY308" s="89"/>
      <c r="CZ308" s="89"/>
      <c r="DA308" s="89"/>
      <c r="DB308" s="89"/>
      <c r="DC308" s="89"/>
      <c r="DD308" s="89"/>
      <c r="DE308" s="89"/>
      <c r="DF308" s="89"/>
      <c r="DG308" s="89"/>
      <c r="DH308" s="89"/>
      <c r="DI308" s="89"/>
      <c r="DJ308" s="89"/>
      <c r="DK308" s="89"/>
      <c r="DL308" s="89"/>
      <c r="DM308" s="89"/>
      <c r="DN308" s="89"/>
      <c r="DO308" s="89"/>
      <c r="DP308" s="89"/>
      <c r="DQ308" s="89"/>
      <c r="DR308" s="89"/>
      <c r="DS308" s="89"/>
      <c r="DT308" s="89"/>
      <c r="DU308" s="89"/>
      <c r="DV308" s="89"/>
      <c r="DW308" s="89"/>
      <c r="DX308" s="89"/>
      <c r="DY308" s="89"/>
      <c r="DZ308" s="89"/>
      <c r="EA308" s="89"/>
    </row>
    <row r="309" spans="1:131" ht="12">
      <c r="A309" s="8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89"/>
      <c r="CV309" s="89"/>
      <c r="CW309" s="89"/>
      <c r="CX309" s="89"/>
      <c r="CY309" s="89"/>
      <c r="CZ309" s="89"/>
      <c r="DA309" s="89"/>
      <c r="DB309" s="89"/>
      <c r="DC309" s="89"/>
      <c r="DD309" s="89"/>
      <c r="DE309" s="89"/>
      <c r="DF309" s="89"/>
      <c r="DG309" s="89"/>
      <c r="DH309" s="89"/>
      <c r="DI309" s="89"/>
      <c r="DJ309" s="89"/>
      <c r="DK309" s="89"/>
      <c r="DL309" s="89"/>
      <c r="DM309" s="89"/>
      <c r="DN309" s="89"/>
      <c r="DO309" s="89"/>
      <c r="DP309" s="89"/>
      <c r="DQ309" s="89"/>
      <c r="DR309" s="89"/>
      <c r="DS309" s="89"/>
      <c r="DT309" s="89"/>
      <c r="DU309" s="89"/>
      <c r="DV309" s="89"/>
      <c r="DW309" s="89"/>
      <c r="DX309" s="89"/>
      <c r="DY309" s="89"/>
      <c r="DZ309" s="89"/>
      <c r="EA309" s="89"/>
    </row>
    <row r="310" spans="1:131" ht="12">
      <c r="A310" s="8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  <c r="CT310" s="89"/>
      <c r="CU310" s="89"/>
      <c r="CV310" s="89"/>
      <c r="CW310" s="89"/>
      <c r="CX310" s="89"/>
      <c r="CY310" s="89"/>
      <c r="CZ310" s="89"/>
      <c r="DA310" s="89"/>
      <c r="DB310" s="89"/>
      <c r="DC310" s="89"/>
      <c r="DD310" s="89"/>
      <c r="DE310" s="89"/>
      <c r="DF310" s="89"/>
      <c r="DG310" s="89"/>
      <c r="DH310" s="89"/>
      <c r="DI310" s="89"/>
      <c r="DJ310" s="89"/>
      <c r="DK310" s="89"/>
      <c r="DL310" s="89"/>
      <c r="DM310" s="89"/>
      <c r="DN310" s="89"/>
      <c r="DO310" s="89"/>
      <c r="DP310" s="89"/>
      <c r="DQ310" s="89"/>
      <c r="DR310" s="89"/>
      <c r="DS310" s="89"/>
      <c r="DT310" s="89"/>
      <c r="DU310" s="89"/>
      <c r="DV310" s="89"/>
      <c r="DW310" s="89"/>
      <c r="DX310" s="89"/>
      <c r="DY310" s="89"/>
      <c r="DZ310" s="89"/>
      <c r="EA310" s="89"/>
    </row>
    <row r="311" spans="1:131" ht="12">
      <c r="A311" s="8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CA311" s="89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  <c r="CT311" s="89"/>
      <c r="CU311" s="89"/>
      <c r="CV311" s="89"/>
      <c r="CW311" s="89"/>
      <c r="CX311" s="89"/>
      <c r="CY311" s="89"/>
      <c r="CZ311" s="89"/>
      <c r="DA311" s="89"/>
      <c r="DB311" s="89"/>
      <c r="DC311" s="89"/>
      <c r="DD311" s="89"/>
      <c r="DE311" s="89"/>
      <c r="DF311" s="89"/>
      <c r="DG311" s="89"/>
      <c r="DH311" s="89"/>
      <c r="DI311" s="89"/>
      <c r="DJ311" s="89"/>
      <c r="DK311" s="89"/>
      <c r="DL311" s="89"/>
      <c r="DM311" s="89"/>
      <c r="DN311" s="89"/>
      <c r="DO311" s="89"/>
      <c r="DP311" s="89"/>
      <c r="DQ311" s="89"/>
      <c r="DR311" s="89"/>
      <c r="DS311" s="89"/>
      <c r="DT311" s="89"/>
      <c r="DU311" s="89"/>
      <c r="DV311" s="89"/>
      <c r="DW311" s="89"/>
      <c r="DX311" s="89"/>
      <c r="DY311" s="89"/>
      <c r="DZ311" s="89"/>
      <c r="EA311" s="89"/>
    </row>
    <row r="312" spans="1:131" ht="12">
      <c r="A312" s="8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  <c r="CT312" s="89"/>
      <c r="CU312" s="89"/>
      <c r="CV312" s="89"/>
      <c r="CW312" s="89"/>
      <c r="CX312" s="89"/>
      <c r="CY312" s="89"/>
      <c r="CZ312" s="89"/>
      <c r="DA312" s="89"/>
      <c r="DB312" s="89"/>
      <c r="DC312" s="89"/>
      <c r="DD312" s="89"/>
      <c r="DE312" s="89"/>
      <c r="DF312" s="89"/>
      <c r="DG312" s="89"/>
      <c r="DH312" s="89"/>
      <c r="DI312" s="89"/>
      <c r="DJ312" s="89"/>
      <c r="DK312" s="89"/>
      <c r="DL312" s="89"/>
      <c r="DM312" s="89"/>
      <c r="DN312" s="89"/>
      <c r="DO312" s="89"/>
      <c r="DP312" s="89"/>
      <c r="DQ312" s="89"/>
      <c r="DR312" s="89"/>
      <c r="DS312" s="89"/>
      <c r="DT312" s="89"/>
      <c r="DU312" s="89"/>
      <c r="DV312" s="89"/>
      <c r="DW312" s="89"/>
      <c r="DX312" s="89"/>
      <c r="DY312" s="89"/>
      <c r="DZ312" s="89"/>
      <c r="EA312" s="89"/>
    </row>
    <row r="313" spans="1:131" ht="12">
      <c r="A313" s="8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CA313" s="89"/>
      <c r="CB313" s="89"/>
      <c r="CC313" s="89"/>
      <c r="CD313" s="89"/>
      <c r="CE313" s="89"/>
      <c r="CF313" s="89"/>
      <c r="CG313" s="89"/>
      <c r="CH313" s="89"/>
      <c r="CI313" s="89"/>
      <c r="CJ313" s="89"/>
      <c r="CK313" s="89"/>
      <c r="CL313" s="89"/>
      <c r="CM313" s="89"/>
      <c r="CN313" s="89"/>
      <c r="CO313" s="89"/>
      <c r="CP313" s="89"/>
      <c r="CQ313" s="89"/>
      <c r="CR313" s="89"/>
      <c r="CS313" s="89"/>
      <c r="CT313" s="89"/>
      <c r="CU313" s="89"/>
      <c r="CV313" s="89"/>
      <c r="CW313" s="89"/>
      <c r="CX313" s="89"/>
      <c r="CY313" s="89"/>
      <c r="CZ313" s="89"/>
      <c r="DA313" s="89"/>
      <c r="DB313" s="89"/>
      <c r="DC313" s="89"/>
      <c r="DD313" s="89"/>
      <c r="DE313" s="89"/>
      <c r="DF313" s="89"/>
      <c r="DG313" s="89"/>
      <c r="DH313" s="89"/>
      <c r="DI313" s="89"/>
      <c r="DJ313" s="89"/>
      <c r="DK313" s="89"/>
      <c r="DL313" s="89"/>
      <c r="DM313" s="89"/>
      <c r="DN313" s="89"/>
      <c r="DO313" s="89"/>
      <c r="DP313" s="89"/>
      <c r="DQ313" s="89"/>
      <c r="DR313" s="89"/>
      <c r="DS313" s="89"/>
      <c r="DT313" s="89"/>
      <c r="DU313" s="89"/>
      <c r="DV313" s="89"/>
      <c r="DW313" s="89"/>
      <c r="DX313" s="89"/>
      <c r="DY313" s="89"/>
      <c r="DZ313" s="89"/>
      <c r="EA313" s="89"/>
    </row>
    <row r="314" spans="1:131" ht="12">
      <c r="A314" s="8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CA314" s="89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  <c r="CT314" s="89"/>
      <c r="CU314" s="89"/>
      <c r="CV314" s="89"/>
      <c r="CW314" s="89"/>
      <c r="CX314" s="89"/>
      <c r="CY314" s="89"/>
      <c r="CZ314" s="89"/>
      <c r="DA314" s="89"/>
      <c r="DB314" s="89"/>
      <c r="DC314" s="89"/>
      <c r="DD314" s="89"/>
      <c r="DE314" s="89"/>
      <c r="DF314" s="89"/>
      <c r="DG314" s="89"/>
      <c r="DH314" s="89"/>
      <c r="DI314" s="89"/>
      <c r="DJ314" s="89"/>
      <c r="DK314" s="89"/>
      <c r="DL314" s="89"/>
      <c r="DM314" s="89"/>
      <c r="DN314" s="89"/>
      <c r="DO314" s="89"/>
      <c r="DP314" s="89"/>
      <c r="DQ314" s="89"/>
      <c r="DR314" s="89"/>
      <c r="DS314" s="89"/>
      <c r="DT314" s="89"/>
      <c r="DU314" s="89"/>
      <c r="DV314" s="89"/>
      <c r="DW314" s="89"/>
      <c r="DX314" s="89"/>
      <c r="DY314" s="89"/>
      <c r="DZ314" s="89"/>
      <c r="EA314" s="89"/>
    </row>
    <row r="315" spans="1:131" ht="12">
      <c r="A315" s="8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  <c r="CT315" s="89"/>
      <c r="CU315" s="89"/>
      <c r="CV315" s="89"/>
      <c r="CW315" s="89"/>
      <c r="CX315" s="89"/>
      <c r="CY315" s="89"/>
      <c r="CZ315" s="89"/>
      <c r="DA315" s="89"/>
      <c r="DB315" s="89"/>
      <c r="DC315" s="89"/>
      <c r="DD315" s="89"/>
      <c r="DE315" s="89"/>
      <c r="DF315" s="89"/>
      <c r="DG315" s="89"/>
      <c r="DH315" s="89"/>
      <c r="DI315" s="89"/>
      <c r="DJ315" s="89"/>
      <c r="DK315" s="89"/>
      <c r="DL315" s="89"/>
      <c r="DM315" s="89"/>
      <c r="DN315" s="89"/>
      <c r="DO315" s="89"/>
      <c r="DP315" s="89"/>
      <c r="DQ315" s="89"/>
      <c r="DR315" s="89"/>
      <c r="DS315" s="89"/>
      <c r="DT315" s="89"/>
      <c r="DU315" s="89"/>
      <c r="DV315" s="89"/>
      <c r="DW315" s="89"/>
      <c r="DX315" s="89"/>
      <c r="DY315" s="89"/>
      <c r="DZ315" s="89"/>
      <c r="EA315" s="89"/>
    </row>
    <row r="316" spans="1:131" ht="12">
      <c r="A316" s="8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  <c r="CT316" s="89"/>
      <c r="CU316" s="89"/>
      <c r="CV316" s="89"/>
      <c r="CW316" s="89"/>
      <c r="CX316" s="89"/>
      <c r="CY316" s="89"/>
      <c r="CZ316" s="89"/>
      <c r="DA316" s="89"/>
      <c r="DB316" s="89"/>
      <c r="DC316" s="89"/>
      <c r="DD316" s="89"/>
      <c r="DE316" s="89"/>
      <c r="DF316" s="89"/>
      <c r="DG316" s="89"/>
      <c r="DH316" s="89"/>
      <c r="DI316" s="89"/>
      <c r="DJ316" s="89"/>
      <c r="DK316" s="89"/>
      <c r="DL316" s="89"/>
      <c r="DM316" s="89"/>
      <c r="DN316" s="89"/>
      <c r="DO316" s="89"/>
      <c r="DP316" s="89"/>
      <c r="DQ316" s="89"/>
      <c r="DR316" s="89"/>
      <c r="DS316" s="89"/>
      <c r="DT316" s="89"/>
      <c r="DU316" s="89"/>
      <c r="DV316" s="89"/>
      <c r="DW316" s="89"/>
      <c r="DX316" s="89"/>
      <c r="DY316" s="89"/>
      <c r="DZ316" s="89"/>
      <c r="EA316" s="89"/>
    </row>
    <row r="317" spans="1:131" ht="12">
      <c r="A317" s="8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  <c r="CT317" s="89"/>
      <c r="CU317" s="89"/>
      <c r="CV317" s="89"/>
      <c r="CW317" s="89"/>
      <c r="CX317" s="89"/>
      <c r="CY317" s="89"/>
      <c r="CZ317" s="89"/>
      <c r="DA317" s="89"/>
      <c r="DB317" s="89"/>
      <c r="DC317" s="89"/>
      <c r="DD317" s="89"/>
      <c r="DE317" s="89"/>
      <c r="DF317" s="89"/>
      <c r="DG317" s="89"/>
      <c r="DH317" s="89"/>
      <c r="DI317" s="89"/>
      <c r="DJ317" s="89"/>
      <c r="DK317" s="89"/>
      <c r="DL317" s="89"/>
      <c r="DM317" s="89"/>
      <c r="DN317" s="89"/>
      <c r="DO317" s="89"/>
      <c r="DP317" s="89"/>
      <c r="DQ317" s="89"/>
      <c r="DR317" s="89"/>
      <c r="DS317" s="89"/>
      <c r="DT317" s="89"/>
      <c r="DU317" s="89"/>
      <c r="DV317" s="89"/>
      <c r="DW317" s="89"/>
      <c r="DX317" s="89"/>
      <c r="DY317" s="89"/>
      <c r="DZ317" s="89"/>
      <c r="EA317" s="89"/>
    </row>
    <row r="318" spans="1:131" ht="12">
      <c r="A318" s="8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  <c r="CT318" s="89"/>
      <c r="CU318" s="89"/>
      <c r="CV318" s="89"/>
      <c r="CW318" s="89"/>
      <c r="CX318" s="89"/>
      <c r="CY318" s="89"/>
      <c r="CZ318" s="89"/>
      <c r="DA318" s="89"/>
      <c r="DB318" s="89"/>
      <c r="DC318" s="89"/>
      <c r="DD318" s="89"/>
      <c r="DE318" s="89"/>
      <c r="DF318" s="89"/>
      <c r="DG318" s="89"/>
      <c r="DH318" s="89"/>
      <c r="DI318" s="89"/>
      <c r="DJ318" s="89"/>
      <c r="DK318" s="89"/>
      <c r="DL318" s="89"/>
      <c r="DM318" s="89"/>
      <c r="DN318" s="89"/>
      <c r="DO318" s="89"/>
      <c r="DP318" s="89"/>
      <c r="DQ318" s="89"/>
      <c r="DR318" s="89"/>
      <c r="DS318" s="89"/>
      <c r="DT318" s="89"/>
      <c r="DU318" s="89"/>
      <c r="DV318" s="89"/>
      <c r="DW318" s="89"/>
      <c r="DX318" s="89"/>
      <c r="DY318" s="89"/>
      <c r="DZ318" s="89"/>
      <c r="EA318" s="89"/>
    </row>
    <row r="319" spans="1:131" ht="12">
      <c r="A319" s="8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CA319" s="89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  <c r="CT319" s="89"/>
      <c r="CU319" s="89"/>
      <c r="CV319" s="89"/>
      <c r="CW319" s="89"/>
      <c r="CX319" s="89"/>
      <c r="CY319" s="89"/>
      <c r="CZ319" s="89"/>
      <c r="DA319" s="89"/>
      <c r="DB319" s="89"/>
      <c r="DC319" s="89"/>
      <c r="DD319" s="89"/>
      <c r="DE319" s="89"/>
      <c r="DF319" s="89"/>
      <c r="DG319" s="89"/>
      <c r="DH319" s="89"/>
      <c r="DI319" s="89"/>
      <c r="DJ319" s="89"/>
      <c r="DK319" s="89"/>
      <c r="DL319" s="89"/>
      <c r="DM319" s="89"/>
      <c r="DN319" s="89"/>
      <c r="DO319" s="89"/>
      <c r="DP319" s="89"/>
      <c r="DQ319" s="89"/>
      <c r="DR319" s="89"/>
      <c r="DS319" s="89"/>
      <c r="DT319" s="89"/>
      <c r="DU319" s="89"/>
      <c r="DV319" s="89"/>
      <c r="DW319" s="89"/>
      <c r="DX319" s="89"/>
      <c r="DY319" s="89"/>
      <c r="DZ319" s="89"/>
      <c r="EA319" s="89"/>
    </row>
    <row r="320" spans="1:131" ht="12">
      <c r="A320" s="8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CA320" s="89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  <c r="CT320" s="89"/>
      <c r="CU320" s="89"/>
      <c r="CV320" s="89"/>
      <c r="CW320" s="89"/>
      <c r="CX320" s="89"/>
      <c r="CY320" s="89"/>
      <c r="CZ320" s="89"/>
      <c r="DA320" s="89"/>
      <c r="DB320" s="89"/>
      <c r="DC320" s="89"/>
      <c r="DD320" s="89"/>
      <c r="DE320" s="89"/>
      <c r="DF320" s="89"/>
      <c r="DG320" s="89"/>
      <c r="DH320" s="89"/>
      <c r="DI320" s="89"/>
      <c r="DJ320" s="89"/>
      <c r="DK320" s="89"/>
      <c r="DL320" s="89"/>
      <c r="DM320" s="89"/>
      <c r="DN320" s="89"/>
      <c r="DO320" s="89"/>
      <c r="DP320" s="89"/>
      <c r="DQ320" s="89"/>
      <c r="DR320" s="89"/>
      <c r="DS320" s="89"/>
      <c r="DT320" s="89"/>
      <c r="DU320" s="89"/>
      <c r="DV320" s="89"/>
      <c r="DW320" s="89"/>
      <c r="DX320" s="89"/>
      <c r="DY320" s="89"/>
      <c r="DZ320" s="89"/>
      <c r="EA320" s="89"/>
    </row>
    <row r="321" spans="1:131" ht="12">
      <c r="A321" s="8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CA321" s="89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  <c r="CT321" s="89"/>
      <c r="CU321" s="89"/>
      <c r="CV321" s="89"/>
      <c r="CW321" s="89"/>
      <c r="CX321" s="89"/>
      <c r="CY321" s="89"/>
      <c r="CZ321" s="89"/>
      <c r="DA321" s="89"/>
      <c r="DB321" s="89"/>
      <c r="DC321" s="89"/>
      <c r="DD321" s="89"/>
      <c r="DE321" s="89"/>
      <c r="DF321" s="89"/>
      <c r="DG321" s="89"/>
      <c r="DH321" s="89"/>
      <c r="DI321" s="89"/>
      <c r="DJ321" s="89"/>
      <c r="DK321" s="89"/>
      <c r="DL321" s="89"/>
      <c r="DM321" s="89"/>
      <c r="DN321" s="89"/>
      <c r="DO321" s="89"/>
      <c r="DP321" s="89"/>
      <c r="DQ321" s="89"/>
      <c r="DR321" s="89"/>
      <c r="DS321" s="89"/>
      <c r="DT321" s="89"/>
      <c r="DU321" s="89"/>
      <c r="DV321" s="89"/>
      <c r="DW321" s="89"/>
      <c r="DX321" s="89"/>
      <c r="DY321" s="89"/>
      <c r="DZ321" s="89"/>
      <c r="EA321" s="89"/>
    </row>
    <row r="322" spans="1:131" ht="12">
      <c r="A322" s="8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CA322" s="89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  <c r="CR322" s="89"/>
      <c r="CS322" s="89"/>
      <c r="CT322" s="89"/>
      <c r="CU322" s="89"/>
      <c r="CV322" s="89"/>
      <c r="CW322" s="89"/>
      <c r="CX322" s="89"/>
      <c r="CY322" s="89"/>
      <c r="CZ322" s="89"/>
      <c r="DA322" s="89"/>
      <c r="DB322" s="89"/>
      <c r="DC322" s="89"/>
      <c r="DD322" s="89"/>
      <c r="DE322" s="89"/>
      <c r="DF322" s="89"/>
      <c r="DG322" s="89"/>
      <c r="DH322" s="89"/>
      <c r="DI322" s="89"/>
      <c r="DJ322" s="89"/>
      <c r="DK322" s="89"/>
      <c r="DL322" s="89"/>
      <c r="DM322" s="89"/>
      <c r="DN322" s="89"/>
      <c r="DO322" s="89"/>
      <c r="DP322" s="89"/>
      <c r="DQ322" s="89"/>
      <c r="DR322" s="89"/>
      <c r="DS322" s="89"/>
      <c r="DT322" s="89"/>
      <c r="DU322" s="89"/>
      <c r="DV322" s="89"/>
      <c r="DW322" s="89"/>
      <c r="DX322" s="89"/>
      <c r="DY322" s="89"/>
      <c r="DZ322" s="89"/>
      <c r="EA322" s="89"/>
    </row>
    <row r="323" spans="1:131" ht="12">
      <c r="A323" s="8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  <c r="CT323" s="89"/>
      <c r="CU323" s="89"/>
      <c r="CV323" s="89"/>
      <c r="CW323" s="89"/>
      <c r="CX323" s="89"/>
      <c r="CY323" s="89"/>
      <c r="CZ323" s="89"/>
      <c r="DA323" s="89"/>
      <c r="DB323" s="89"/>
      <c r="DC323" s="89"/>
      <c r="DD323" s="89"/>
      <c r="DE323" s="89"/>
      <c r="DF323" s="89"/>
      <c r="DG323" s="89"/>
      <c r="DH323" s="89"/>
      <c r="DI323" s="89"/>
      <c r="DJ323" s="89"/>
      <c r="DK323" s="89"/>
      <c r="DL323" s="89"/>
      <c r="DM323" s="89"/>
      <c r="DN323" s="89"/>
      <c r="DO323" s="89"/>
      <c r="DP323" s="89"/>
      <c r="DQ323" s="89"/>
      <c r="DR323" s="89"/>
      <c r="DS323" s="89"/>
      <c r="DT323" s="89"/>
      <c r="DU323" s="89"/>
      <c r="DV323" s="89"/>
      <c r="DW323" s="89"/>
      <c r="DX323" s="89"/>
      <c r="DY323" s="89"/>
      <c r="DZ323" s="89"/>
      <c r="EA323" s="89"/>
    </row>
    <row r="324" spans="1:131" ht="12">
      <c r="A324" s="8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89"/>
      <c r="CV324" s="89"/>
      <c r="CW324" s="89"/>
      <c r="CX324" s="89"/>
      <c r="CY324" s="89"/>
      <c r="CZ324" s="89"/>
      <c r="DA324" s="89"/>
      <c r="DB324" s="89"/>
      <c r="DC324" s="89"/>
      <c r="DD324" s="89"/>
      <c r="DE324" s="89"/>
      <c r="DF324" s="89"/>
      <c r="DG324" s="89"/>
      <c r="DH324" s="89"/>
      <c r="DI324" s="89"/>
      <c r="DJ324" s="89"/>
      <c r="DK324" s="89"/>
      <c r="DL324" s="89"/>
      <c r="DM324" s="89"/>
      <c r="DN324" s="89"/>
      <c r="DO324" s="89"/>
      <c r="DP324" s="89"/>
      <c r="DQ324" s="89"/>
      <c r="DR324" s="89"/>
      <c r="DS324" s="89"/>
      <c r="DT324" s="89"/>
      <c r="DU324" s="89"/>
      <c r="DV324" s="89"/>
      <c r="DW324" s="89"/>
      <c r="DX324" s="89"/>
      <c r="DY324" s="89"/>
      <c r="DZ324" s="89"/>
      <c r="EA324" s="89"/>
    </row>
    <row r="325" spans="1:131" ht="12">
      <c r="A325" s="8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89"/>
      <c r="CV325" s="89"/>
      <c r="CW325" s="89"/>
      <c r="CX325" s="89"/>
      <c r="CY325" s="89"/>
      <c r="CZ325" s="89"/>
      <c r="DA325" s="89"/>
      <c r="DB325" s="89"/>
      <c r="DC325" s="89"/>
      <c r="DD325" s="89"/>
      <c r="DE325" s="89"/>
      <c r="DF325" s="89"/>
      <c r="DG325" s="89"/>
      <c r="DH325" s="89"/>
      <c r="DI325" s="89"/>
      <c r="DJ325" s="89"/>
      <c r="DK325" s="89"/>
      <c r="DL325" s="89"/>
      <c r="DM325" s="89"/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89"/>
      <c r="DY325" s="89"/>
      <c r="DZ325" s="89"/>
      <c r="EA325" s="89"/>
    </row>
    <row r="326" spans="1:131" ht="12">
      <c r="A326" s="8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  <c r="CT326" s="89"/>
      <c r="CU326" s="89"/>
      <c r="CV326" s="89"/>
      <c r="CW326" s="89"/>
      <c r="CX326" s="89"/>
      <c r="CY326" s="89"/>
      <c r="CZ326" s="89"/>
      <c r="DA326" s="89"/>
      <c r="DB326" s="89"/>
      <c r="DC326" s="89"/>
      <c r="DD326" s="89"/>
      <c r="DE326" s="89"/>
      <c r="DF326" s="89"/>
      <c r="DG326" s="89"/>
      <c r="DH326" s="89"/>
      <c r="DI326" s="89"/>
      <c r="DJ326" s="89"/>
      <c r="DK326" s="89"/>
      <c r="DL326" s="89"/>
      <c r="DM326" s="89"/>
      <c r="DN326" s="89"/>
      <c r="DO326" s="89"/>
      <c r="DP326" s="89"/>
      <c r="DQ326" s="89"/>
      <c r="DR326" s="89"/>
      <c r="DS326" s="89"/>
      <c r="DT326" s="89"/>
      <c r="DU326" s="89"/>
      <c r="DV326" s="89"/>
      <c r="DW326" s="89"/>
      <c r="DX326" s="89"/>
      <c r="DY326" s="89"/>
      <c r="DZ326" s="89"/>
      <c r="EA326" s="89"/>
    </row>
    <row r="327" spans="1:131" ht="12">
      <c r="A327" s="8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</row>
    <row r="328" spans="1:131" ht="12">
      <c r="A328" s="8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89"/>
      <c r="CO328" s="89"/>
      <c r="CP328" s="89"/>
      <c r="CQ328" s="89"/>
      <c r="CR328" s="89"/>
      <c r="CS328" s="89"/>
      <c r="CT328" s="89"/>
      <c r="CU328" s="89"/>
      <c r="CV328" s="89"/>
      <c r="CW328" s="89"/>
      <c r="CX328" s="89"/>
      <c r="CY328" s="89"/>
      <c r="CZ328" s="89"/>
      <c r="DA328" s="89"/>
      <c r="DB328" s="89"/>
      <c r="DC328" s="89"/>
      <c r="DD328" s="89"/>
      <c r="DE328" s="89"/>
      <c r="DF328" s="89"/>
      <c r="DG328" s="89"/>
      <c r="DH328" s="89"/>
      <c r="DI328" s="89"/>
      <c r="DJ328" s="89"/>
      <c r="DK328" s="89"/>
      <c r="DL328" s="89"/>
      <c r="DM328" s="89"/>
      <c r="DN328" s="89"/>
      <c r="DO328" s="89"/>
      <c r="DP328" s="89"/>
      <c r="DQ328" s="89"/>
      <c r="DR328" s="89"/>
      <c r="DS328" s="89"/>
      <c r="DT328" s="89"/>
      <c r="DU328" s="89"/>
      <c r="DV328" s="89"/>
      <c r="DW328" s="89"/>
      <c r="DX328" s="89"/>
      <c r="DY328" s="89"/>
      <c r="DZ328" s="89"/>
      <c r="EA328" s="89"/>
    </row>
    <row r="329" spans="1:131" ht="12">
      <c r="A329" s="8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CA329" s="89"/>
      <c r="CB329" s="89"/>
      <c r="CC329" s="89"/>
      <c r="CD329" s="89"/>
      <c r="CE329" s="89"/>
      <c r="CF329" s="8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  <c r="CR329" s="89"/>
      <c r="CS329" s="89"/>
      <c r="CT329" s="89"/>
      <c r="CU329" s="89"/>
      <c r="CV329" s="89"/>
      <c r="CW329" s="89"/>
      <c r="CX329" s="89"/>
      <c r="CY329" s="89"/>
      <c r="CZ329" s="89"/>
      <c r="DA329" s="89"/>
      <c r="DB329" s="89"/>
      <c r="DC329" s="89"/>
      <c r="DD329" s="89"/>
      <c r="DE329" s="89"/>
      <c r="DF329" s="89"/>
      <c r="DG329" s="89"/>
      <c r="DH329" s="89"/>
      <c r="DI329" s="89"/>
      <c r="DJ329" s="89"/>
      <c r="DK329" s="89"/>
      <c r="DL329" s="89"/>
      <c r="DM329" s="89"/>
      <c r="DN329" s="89"/>
      <c r="DO329" s="89"/>
      <c r="DP329" s="89"/>
      <c r="DQ329" s="89"/>
      <c r="DR329" s="89"/>
      <c r="DS329" s="89"/>
      <c r="DT329" s="89"/>
      <c r="DU329" s="89"/>
      <c r="DV329" s="89"/>
      <c r="DW329" s="89"/>
      <c r="DX329" s="89"/>
      <c r="DY329" s="89"/>
      <c r="DZ329" s="89"/>
      <c r="EA329" s="89"/>
    </row>
    <row r="330" spans="1:131" ht="12">
      <c r="A330" s="8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  <c r="CT330" s="89"/>
      <c r="CU330" s="89"/>
      <c r="CV330" s="89"/>
      <c r="CW330" s="89"/>
      <c r="CX330" s="89"/>
      <c r="CY330" s="89"/>
      <c r="CZ330" s="89"/>
      <c r="DA330" s="89"/>
      <c r="DB330" s="89"/>
      <c r="DC330" s="89"/>
      <c r="DD330" s="89"/>
      <c r="DE330" s="89"/>
      <c r="DF330" s="89"/>
      <c r="DG330" s="89"/>
      <c r="DH330" s="89"/>
      <c r="DI330" s="89"/>
      <c r="DJ330" s="89"/>
      <c r="DK330" s="89"/>
      <c r="DL330" s="89"/>
      <c r="DM330" s="89"/>
      <c r="DN330" s="89"/>
      <c r="DO330" s="89"/>
      <c r="DP330" s="89"/>
      <c r="DQ330" s="89"/>
      <c r="DR330" s="89"/>
      <c r="DS330" s="89"/>
      <c r="DT330" s="89"/>
      <c r="DU330" s="89"/>
      <c r="DV330" s="89"/>
      <c r="DW330" s="89"/>
      <c r="DX330" s="89"/>
      <c r="DY330" s="89"/>
      <c r="DZ330" s="89"/>
      <c r="EA330" s="89"/>
    </row>
    <row r="331" spans="1:131" ht="12">
      <c r="A331" s="8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89"/>
      <c r="CV331" s="89"/>
      <c r="CW331" s="89"/>
      <c r="CX331" s="89"/>
      <c r="CY331" s="89"/>
      <c r="CZ331" s="89"/>
      <c r="DA331" s="89"/>
      <c r="DB331" s="89"/>
      <c r="DC331" s="89"/>
      <c r="DD331" s="89"/>
      <c r="DE331" s="89"/>
      <c r="DF331" s="89"/>
      <c r="DG331" s="89"/>
      <c r="DH331" s="89"/>
      <c r="DI331" s="89"/>
      <c r="DJ331" s="89"/>
      <c r="DK331" s="89"/>
      <c r="DL331" s="89"/>
      <c r="DM331" s="89"/>
      <c r="DN331" s="89"/>
      <c r="DO331" s="89"/>
      <c r="DP331" s="89"/>
      <c r="DQ331" s="89"/>
      <c r="DR331" s="89"/>
      <c r="DS331" s="89"/>
      <c r="DT331" s="89"/>
      <c r="DU331" s="89"/>
      <c r="DV331" s="89"/>
      <c r="DW331" s="89"/>
      <c r="DX331" s="89"/>
      <c r="DY331" s="89"/>
      <c r="DZ331" s="89"/>
      <c r="EA331" s="89"/>
    </row>
    <row r="332" spans="1:131" ht="12">
      <c r="A332" s="8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CA332" s="89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  <c r="CR332" s="89"/>
      <c r="CS332" s="89"/>
      <c r="CT332" s="89"/>
      <c r="CU332" s="89"/>
      <c r="CV332" s="89"/>
      <c r="CW332" s="89"/>
      <c r="CX332" s="89"/>
      <c r="CY332" s="89"/>
      <c r="CZ332" s="89"/>
      <c r="DA332" s="89"/>
      <c r="DB332" s="89"/>
      <c r="DC332" s="89"/>
      <c r="DD332" s="89"/>
      <c r="DE332" s="89"/>
      <c r="DF332" s="89"/>
      <c r="DG332" s="89"/>
      <c r="DH332" s="89"/>
      <c r="DI332" s="89"/>
      <c r="DJ332" s="89"/>
      <c r="DK332" s="89"/>
      <c r="DL332" s="89"/>
      <c r="DM332" s="89"/>
      <c r="DN332" s="89"/>
      <c r="DO332" s="89"/>
      <c r="DP332" s="89"/>
      <c r="DQ332" s="89"/>
      <c r="DR332" s="89"/>
      <c r="DS332" s="89"/>
      <c r="DT332" s="89"/>
      <c r="DU332" s="89"/>
      <c r="DV332" s="89"/>
      <c r="DW332" s="89"/>
      <c r="DX332" s="89"/>
      <c r="DY332" s="89"/>
      <c r="DZ332" s="89"/>
      <c r="EA332" s="89"/>
    </row>
    <row r="333" spans="1:131" ht="12">
      <c r="A333" s="8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CA333" s="89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  <c r="CR333" s="89"/>
      <c r="CS333" s="89"/>
      <c r="CT333" s="89"/>
      <c r="CU333" s="89"/>
      <c r="CV333" s="89"/>
      <c r="CW333" s="89"/>
      <c r="CX333" s="89"/>
      <c r="CY333" s="89"/>
      <c r="CZ333" s="89"/>
      <c r="DA333" s="89"/>
      <c r="DB333" s="89"/>
      <c r="DC333" s="89"/>
      <c r="DD333" s="89"/>
      <c r="DE333" s="89"/>
      <c r="DF333" s="89"/>
      <c r="DG333" s="89"/>
      <c r="DH333" s="89"/>
      <c r="DI333" s="89"/>
      <c r="DJ333" s="89"/>
      <c r="DK333" s="89"/>
      <c r="DL333" s="89"/>
      <c r="DM333" s="89"/>
      <c r="DN333" s="89"/>
      <c r="DO333" s="89"/>
      <c r="DP333" s="89"/>
      <c r="DQ333" s="89"/>
      <c r="DR333" s="89"/>
      <c r="DS333" s="89"/>
      <c r="DT333" s="89"/>
      <c r="DU333" s="89"/>
      <c r="DV333" s="89"/>
      <c r="DW333" s="89"/>
      <c r="DX333" s="89"/>
      <c r="DY333" s="89"/>
      <c r="DZ333" s="89"/>
      <c r="EA333" s="89"/>
    </row>
    <row r="334" spans="1:131" ht="12">
      <c r="A334" s="8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  <c r="CW334" s="89"/>
      <c r="CX334" s="89"/>
      <c r="CY334" s="89"/>
      <c r="CZ334" s="89"/>
      <c r="DA334" s="89"/>
      <c r="DB334" s="89"/>
      <c r="DC334" s="89"/>
      <c r="DD334" s="89"/>
      <c r="DE334" s="89"/>
      <c r="DF334" s="89"/>
      <c r="DG334" s="89"/>
      <c r="DH334" s="89"/>
      <c r="DI334" s="89"/>
      <c r="DJ334" s="89"/>
      <c r="DK334" s="89"/>
      <c r="DL334" s="89"/>
      <c r="DM334" s="89"/>
      <c r="DN334" s="89"/>
      <c r="DO334" s="89"/>
      <c r="DP334" s="89"/>
      <c r="DQ334" s="89"/>
      <c r="DR334" s="89"/>
      <c r="DS334" s="89"/>
      <c r="DT334" s="89"/>
      <c r="DU334" s="89"/>
      <c r="DV334" s="89"/>
      <c r="DW334" s="89"/>
      <c r="DX334" s="89"/>
      <c r="DY334" s="89"/>
      <c r="DZ334" s="89"/>
      <c r="EA334" s="89"/>
    </row>
    <row r="335" spans="1:131" ht="12">
      <c r="A335" s="8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CA335" s="89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  <c r="CT335" s="89"/>
      <c r="CU335" s="89"/>
      <c r="CV335" s="89"/>
      <c r="CW335" s="89"/>
      <c r="CX335" s="89"/>
      <c r="CY335" s="89"/>
      <c r="CZ335" s="89"/>
      <c r="DA335" s="89"/>
      <c r="DB335" s="89"/>
      <c r="DC335" s="89"/>
      <c r="DD335" s="89"/>
      <c r="DE335" s="89"/>
      <c r="DF335" s="89"/>
      <c r="DG335" s="89"/>
      <c r="DH335" s="89"/>
      <c r="DI335" s="89"/>
      <c r="DJ335" s="89"/>
      <c r="DK335" s="89"/>
      <c r="DL335" s="89"/>
      <c r="DM335" s="89"/>
      <c r="DN335" s="89"/>
      <c r="DO335" s="89"/>
      <c r="DP335" s="89"/>
      <c r="DQ335" s="89"/>
      <c r="DR335" s="89"/>
      <c r="DS335" s="89"/>
      <c r="DT335" s="89"/>
      <c r="DU335" s="89"/>
      <c r="DV335" s="89"/>
      <c r="DW335" s="89"/>
      <c r="DX335" s="89"/>
      <c r="DY335" s="89"/>
      <c r="DZ335" s="89"/>
      <c r="EA335" s="89"/>
    </row>
    <row r="336" spans="1:131" ht="12">
      <c r="A336" s="8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89"/>
      <c r="CV336" s="89"/>
      <c r="CW336" s="89"/>
      <c r="CX336" s="89"/>
      <c r="CY336" s="89"/>
      <c r="CZ336" s="89"/>
      <c r="DA336" s="89"/>
      <c r="DB336" s="89"/>
      <c r="DC336" s="89"/>
      <c r="DD336" s="89"/>
      <c r="DE336" s="89"/>
      <c r="DF336" s="89"/>
      <c r="DG336" s="89"/>
      <c r="DH336" s="89"/>
      <c r="DI336" s="89"/>
      <c r="DJ336" s="89"/>
      <c r="DK336" s="89"/>
      <c r="DL336" s="89"/>
      <c r="DM336" s="89"/>
      <c r="DN336" s="89"/>
      <c r="DO336" s="89"/>
      <c r="DP336" s="89"/>
      <c r="DQ336" s="89"/>
      <c r="DR336" s="89"/>
      <c r="DS336" s="89"/>
      <c r="DT336" s="89"/>
      <c r="DU336" s="89"/>
      <c r="DV336" s="89"/>
      <c r="DW336" s="89"/>
      <c r="DX336" s="89"/>
      <c r="DY336" s="89"/>
      <c r="DZ336" s="89"/>
      <c r="EA336" s="89"/>
    </row>
    <row r="337" spans="1:131" ht="12">
      <c r="A337" s="8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CA337" s="89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  <c r="CR337" s="89"/>
      <c r="CS337" s="89"/>
      <c r="CT337" s="89"/>
      <c r="CU337" s="89"/>
      <c r="CV337" s="89"/>
      <c r="CW337" s="89"/>
      <c r="CX337" s="89"/>
      <c r="CY337" s="89"/>
      <c r="CZ337" s="89"/>
      <c r="DA337" s="89"/>
      <c r="DB337" s="89"/>
      <c r="DC337" s="89"/>
      <c r="DD337" s="89"/>
      <c r="DE337" s="89"/>
      <c r="DF337" s="89"/>
      <c r="DG337" s="89"/>
      <c r="DH337" s="89"/>
      <c r="DI337" s="89"/>
      <c r="DJ337" s="89"/>
      <c r="DK337" s="89"/>
      <c r="DL337" s="89"/>
      <c r="DM337" s="89"/>
      <c r="DN337" s="89"/>
      <c r="DO337" s="89"/>
      <c r="DP337" s="89"/>
      <c r="DQ337" s="89"/>
      <c r="DR337" s="89"/>
      <c r="DS337" s="89"/>
      <c r="DT337" s="89"/>
      <c r="DU337" s="89"/>
      <c r="DV337" s="89"/>
      <c r="DW337" s="89"/>
      <c r="DX337" s="89"/>
      <c r="DY337" s="89"/>
      <c r="DZ337" s="89"/>
      <c r="EA337" s="89"/>
    </row>
    <row r="338" spans="1:131" ht="12">
      <c r="A338" s="8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  <c r="CT338" s="89"/>
      <c r="CU338" s="89"/>
      <c r="CV338" s="89"/>
      <c r="CW338" s="89"/>
      <c r="CX338" s="89"/>
      <c r="CY338" s="89"/>
      <c r="CZ338" s="89"/>
      <c r="DA338" s="89"/>
      <c r="DB338" s="89"/>
      <c r="DC338" s="89"/>
      <c r="DD338" s="89"/>
      <c r="DE338" s="89"/>
      <c r="DF338" s="89"/>
      <c r="DG338" s="89"/>
      <c r="DH338" s="89"/>
      <c r="DI338" s="89"/>
      <c r="DJ338" s="89"/>
      <c r="DK338" s="89"/>
      <c r="DL338" s="89"/>
      <c r="DM338" s="89"/>
      <c r="DN338" s="89"/>
      <c r="DO338" s="89"/>
      <c r="DP338" s="89"/>
      <c r="DQ338" s="89"/>
      <c r="DR338" s="89"/>
      <c r="DS338" s="89"/>
      <c r="DT338" s="89"/>
      <c r="DU338" s="89"/>
      <c r="DV338" s="89"/>
      <c r="DW338" s="89"/>
      <c r="DX338" s="89"/>
      <c r="DY338" s="89"/>
      <c r="DZ338" s="89"/>
      <c r="EA338" s="89"/>
    </row>
    <row r="339" spans="1:131" ht="12">
      <c r="A339" s="8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CA339" s="89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  <c r="CT339" s="89"/>
      <c r="CU339" s="89"/>
      <c r="CV339" s="89"/>
      <c r="CW339" s="89"/>
      <c r="CX339" s="89"/>
      <c r="CY339" s="89"/>
      <c r="CZ339" s="89"/>
      <c r="DA339" s="89"/>
      <c r="DB339" s="89"/>
      <c r="DC339" s="89"/>
      <c r="DD339" s="89"/>
      <c r="DE339" s="89"/>
      <c r="DF339" s="89"/>
      <c r="DG339" s="89"/>
      <c r="DH339" s="89"/>
      <c r="DI339" s="89"/>
      <c r="DJ339" s="89"/>
      <c r="DK339" s="89"/>
      <c r="DL339" s="89"/>
      <c r="DM339" s="89"/>
      <c r="DN339" s="89"/>
      <c r="DO339" s="89"/>
      <c r="DP339" s="89"/>
      <c r="DQ339" s="89"/>
      <c r="DR339" s="89"/>
      <c r="DS339" s="89"/>
      <c r="DT339" s="89"/>
      <c r="DU339" s="89"/>
      <c r="DV339" s="89"/>
      <c r="DW339" s="89"/>
      <c r="DX339" s="89"/>
      <c r="DY339" s="89"/>
      <c r="DZ339" s="89"/>
      <c r="EA339" s="89"/>
    </row>
    <row r="340" spans="1:131" ht="12">
      <c r="A340" s="8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89"/>
      <c r="CV340" s="89"/>
      <c r="CW340" s="89"/>
      <c r="CX340" s="89"/>
      <c r="CY340" s="89"/>
      <c r="CZ340" s="89"/>
      <c r="DA340" s="89"/>
      <c r="DB340" s="89"/>
      <c r="DC340" s="89"/>
      <c r="DD340" s="89"/>
      <c r="DE340" s="89"/>
      <c r="DF340" s="89"/>
      <c r="DG340" s="89"/>
      <c r="DH340" s="89"/>
      <c r="DI340" s="89"/>
      <c r="DJ340" s="89"/>
      <c r="DK340" s="89"/>
      <c r="DL340" s="89"/>
      <c r="DM340" s="89"/>
      <c r="DN340" s="89"/>
      <c r="DO340" s="89"/>
      <c r="DP340" s="89"/>
      <c r="DQ340" s="89"/>
      <c r="DR340" s="89"/>
      <c r="DS340" s="89"/>
      <c r="DT340" s="89"/>
      <c r="DU340" s="89"/>
      <c r="DV340" s="89"/>
      <c r="DW340" s="89"/>
      <c r="DX340" s="89"/>
      <c r="DY340" s="89"/>
      <c r="DZ340" s="89"/>
      <c r="EA340" s="89"/>
    </row>
    <row r="341" spans="1:131" ht="12">
      <c r="A341" s="8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  <c r="CT341" s="89"/>
      <c r="CU341" s="89"/>
      <c r="CV341" s="89"/>
      <c r="CW341" s="89"/>
      <c r="CX341" s="89"/>
      <c r="CY341" s="89"/>
      <c r="CZ341" s="89"/>
      <c r="DA341" s="89"/>
      <c r="DB341" s="89"/>
      <c r="DC341" s="89"/>
      <c r="DD341" s="89"/>
      <c r="DE341" s="89"/>
      <c r="DF341" s="89"/>
      <c r="DG341" s="89"/>
      <c r="DH341" s="89"/>
      <c r="DI341" s="89"/>
      <c r="DJ341" s="89"/>
      <c r="DK341" s="89"/>
      <c r="DL341" s="89"/>
      <c r="DM341" s="89"/>
      <c r="DN341" s="89"/>
      <c r="DO341" s="89"/>
      <c r="DP341" s="89"/>
      <c r="DQ341" s="89"/>
      <c r="DR341" s="89"/>
      <c r="DS341" s="89"/>
      <c r="DT341" s="89"/>
      <c r="DU341" s="89"/>
      <c r="DV341" s="89"/>
      <c r="DW341" s="89"/>
      <c r="DX341" s="89"/>
      <c r="DY341" s="89"/>
      <c r="DZ341" s="89"/>
      <c r="EA341" s="89"/>
    </row>
    <row r="342" spans="1:131" ht="12">
      <c r="A342" s="8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89"/>
      <c r="CS342" s="89"/>
      <c r="CT342" s="89"/>
      <c r="CU342" s="89"/>
      <c r="CV342" s="89"/>
      <c r="CW342" s="89"/>
      <c r="CX342" s="89"/>
      <c r="CY342" s="89"/>
      <c r="CZ342" s="89"/>
      <c r="DA342" s="89"/>
      <c r="DB342" s="89"/>
      <c r="DC342" s="89"/>
      <c r="DD342" s="89"/>
      <c r="DE342" s="89"/>
      <c r="DF342" s="89"/>
      <c r="DG342" s="89"/>
      <c r="DH342" s="89"/>
      <c r="DI342" s="89"/>
      <c r="DJ342" s="89"/>
      <c r="DK342" s="89"/>
      <c r="DL342" s="89"/>
      <c r="DM342" s="89"/>
      <c r="DN342" s="89"/>
      <c r="DO342" s="89"/>
      <c r="DP342" s="89"/>
      <c r="DQ342" s="89"/>
      <c r="DR342" s="89"/>
      <c r="DS342" s="89"/>
      <c r="DT342" s="89"/>
      <c r="DU342" s="89"/>
      <c r="DV342" s="89"/>
      <c r="DW342" s="89"/>
      <c r="DX342" s="89"/>
      <c r="DY342" s="89"/>
      <c r="DZ342" s="89"/>
      <c r="EA342" s="89"/>
    </row>
    <row r="343" spans="1:131" ht="12">
      <c r="A343" s="8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89"/>
      <c r="CS343" s="89"/>
      <c r="CT343" s="89"/>
      <c r="CU343" s="89"/>
      <c r="CV343" s="89"/>
      <c r="CW343" s="89"/>
      <c r="CX343" s="89"/>
      <c r="CY343" s="89"/>
      <c r="CZ343" s="89"/>
      <c r="DA343" s="89"/>
      <c r="DB343" s="89"/>
      <c r="DC343" s="89"/>
      <c r="DD343" s="89"/>
      <c r="DE343" s="89"/>
      <c r="DF343" s="89"/>
      <c r="DG343" s="89"/>
      <c r="DH343" s="89"/>
      <c r="DI343" s="89"/>
      <c r="DJ343" s="89"/>
      <c r="DK343" s="89"/>
      <c r="DL343" s="89"/>
      <c r="DM343" s="89"/>
      <c r="DN343" s="89"/>
      <c r="DO343" s="89"/>
      <c r="DP343" s="89"/>
      <c r="DQ343" s="89"/>
      <c r="DR343" s="89"/>
      <c r="DS343" s="89"/>
      <c r="DT343" s="89"/>
      <c r="DU343" s="89"/>
      <c r="DV343" s="89"/>
      <c r="DW343" s="89"/>
      <c r="DX343" s="89"/>
      <c r="DY343" s="89"/>
      <c r="DZ343" s="89"/>
      <c r="EA343" s="89"/>
    </row>
    <row r="344" spans="1:131" ht="12">
      <c r="A344" s="8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  <c r="CT344" s="89"/>
      <c r="CU344" s="89"/>
      <c r="CV344" s="89"/>
      <c r="CW344" s="89"/>
      <c r="CX344" s="89"/>
      <c r="CY344" s="89"/>
      <c r="CZ344" s="89"/>
      <c r="DA344" s="89"/>
      <c r="DB344" s="89"/>
      <c r="DC344" s="89"/>
      <c r="DD344" s="89"/>
      <c r="DE344" s="89"/>
      <c r="DF344" s="89"/>
      <c r="DG344" s="89"/>
      <c r="DH344" s="89"/>
      <c r="DI344" s="89"/>
      <c r="DJ344" s="89"/>
      <c r="DK344" s="89"/>
      <c r="DL344" s="89"/>
      <c r="DM344" s="89"/>
      <c r="DN344" s="89"/>
      <c r="DO344" s="89"/>
      <c r="DP344" s="89"/>
      <c r="DQ344" s="89"/>
      <c r="DR344" s="89"/>
      <c r="DS344" s="89"/>
      <c r="DT344" s="89"/>
      <c r="DU344" s="89"/>
      <c r="DV344" s="89"/>
      <c r="DW344" s="89"/>
      <c r="DX344" s="89"/>
      <c r="DY344" s="89"/>
      <c r="DZ344" s="89"/>
      <c r="EA344" s="89"/>
    </row>
    <row r="345" spans="1:131" ht="12">
      <c r="A345" s="8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89"/>
      <c r="CV345" s="89"/>
      <c r="CW345" s="89"/>
      <c r="CX345" s="89"/>
      <c r="CY345" s="89"/>
      <c r="CZ345" s="89"/>
      <c r="DA345" s="89"/>
      <c r="DB345" s="89"/>
      <c r="DC345" s="89"/>
      <c r="DD345" s="89"/>
      <c r="DE345" s="89"/>
      <c r="DF345" s="89"/>
      <c r="DG345" s="89"/>
      <c r="DH345" s="89"/>
      <c r="DI345" s="89"/>
      <c r="DJ345" s="89"/>
      <c r="DK345" s="89"/>
      <c r="DL345" s="89"/>
      <c r="DM345" s="89"/>
      <c r="DN345" s="89"/>
      <c r="DO345" s="89"/>
      <c r="DP345" s="89"/>
      <c r="DQ345" s="89"/>
      <c r="DR345" s="89"/>
      <c r="DS345" s="89"/>
      <c r="DT345" s="89"/>
      <c r="DU345" s="89"/>
      <c r="DV345" s="89"/>
      <c r="DW345" s="89"/>
      <c r="DX345" s="89"/>
      <c r="DY345" s="89"/>
      <c r="DZ345" s="89"/>
      <c r="EA345" s="89"/>
    </row>
    <row r="346" spans="1:131" ht="12">
      <c r="A346" s="8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  <c r="CT346" s="89"/>
      <c r="CU346" s="89"/>
      <c r="CV346" s="89"/>
      <c r="CW346" s="89"/>
      <c r="CX346" s="89"/>
      <c r="CY346" s="89"/>
      <c r="CZ346" s="89"/>
      <c r="DA346" s="89"/>
      <c r="DB346" s="89"/>
      <c r="DC346" s="89"/>
      <c r="DD346" s="89"/>
      <c r="DE346" s="89"/>
      <c r="DF346" s="89"/>
      <c r="DG346" s="89"/>
      <c r="DH346" s="89"/>
      <c r="DI346" s="89"/>
      <c r="DJ346" s="89"/>
      <c r="DK346" s="89"/>
      <c r="DL346" s="89"/>
      <c r="DM346" s="89"/>
      <c r="DN346" s="89"/>
      <c r="DO346" s="89"/>
      <c r="DP346" s="89"/>
      <c r="DQ346" s="89"/>
      <c r="DR346" s="89"/>
      <c r="DS346" s="89"/>
      <c r="DT346" s="89"/>
      <c r="DU346" s="89"/>
      <c r="DV346" s="89"/>
      <c r="DW346" s="89"/>
      <c r="DX346" s="89"/>
      <c r="DY346" s="89"/>
      <c r="DZ346" s="89"/>
      <c r="EA346" s="89"/>
    </row>
    <row r="347" spans="1:131" ht="12">
      <c r="A347" s="8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89"/>
      <c r="CS347" s="89"/>
      <c r="CT347" s="89"/>
      <c r="CU347" s="89"/>
      <c r="CV347" s="89"/>
      <c r="CW347" s="89"/>
      <c r="CX347" s="89"/>
      <c r="CY347" s="89"/>
      <c r="CZ347" s="89"/>
      <c r="DA347" s="89"/>
      <c r="DB347" s="89"/>
      <c r="DC347" s="89"/>
      <c r="DD347" s="89"/>
      <c r="DE347" s="89"/>
      <c r="DF347" s="89"/>
      <c r="DG347" s="89"/>
      <c r="DH347" s="89"/>
      <c r="DI347" s="89"/>
      <c r="DJ347" s="89"/>
      <c r="DK347" s="89"/>
      <c r="DL347" s="89"/>
      <c r="DM347" s="89"/>
      <c r="DN347" s="89"/>
      <c r="DO347" s="89"/>
      <c r="DP347" s="89"/>
      <c r="DQ347" s="89"/>
      <c r="DR347" s="89"/>
      <c r="DS347" s="89"/>
      <c r="DT347" s="89"/>
      <c r="DU347" s="89"/>
      <c r="DV347" s="89"/>
      <c r="DW347" s="89"/>
      <c r="DX347" s="89"/>
      <c r="DY347" s="89"/>
      <c r="DZ347" s="89"/>
      <c r="EA347" s="89"/>
    </row>
    <row r="348" spans="1:131" ht="12">
      <c r="A348" s="8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89"/>
      <c r="CS348" s="89"/>
      <c r="CT348" s="89"/>
      <c r="CU348" s="89"/>
      <c r="CV348" s="89"/>
      <c r="CW348" s="89"/>
      <c r="CX348" s="89"/>
      <c r="CY348" s="89"/>
      <c r="CZ348" s="89"/>
      <c r="DA348" s="89"/>
      <c r="DB348" s="89"/>
      <c r="DC348" s="89"/>
      <c r="DD348" s="89"/>
      <c r="DE348" s="89"/>
      <c r="DF348" s="89"/>
      <c r="DG348" s="89"/>
      <c r="DH348" s="89"/>
      <c r="DI348" s="89"/>
      <c r="DJ348" s="89"/>
      <c r="DK348" s="89"/>
      <c r="DL348" s="89"/>
      <c r="DM348" s="89"/>
      <c r="DN348" s="89"/>
      <c r="DO348" s="89"/>
      <c r="DP348" s="89"/>
      <c r="DQ348" s="89"/>
      <c r="DR348" s="89"/>
      <c r="DS348" s="89"/>
      <c r="DT348" s="89"/>
      <c r="DU348" s="89"/>
      <c r="DV348" s="89"/>
      <c r="DW348" s="89"/>
      <c r="DX348" s="89"/>
      <c r="DY348" s="89"/>
      <c r="DZ348" s="89"/>
      <c r="EA348" s="89"/>
    </row>
    <row r="349" spans="1:131" ht="12">
      <c r="A349" s="8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  <c r="CU349" s="89"/>
      <c r="CV349" s="89"/>
      <c r="CW349" s="89"/>
      <c r="CX349" s="89"/>
      <c r="CY349" s="89"/>
      <c r="CZ349" s="89"/>
      <c r="DA349" s="89"/>
      <c r="DB349" s="89"/>
      <c r="DC349" s="89"/>
      <c r="DD349" s="89"/>
      <c r="DE349" s="89"/>
      <c r="DF349" s="89"/>
      <c r="DG349" s="89"/>
      <c r="DH349" s="89"/>
      <c r="DI349" s="89"/>
      <c r="DJ349" s="89"/>
      <c r="DK349" s="89"/>
      <c r="DL349" s="89"/>
      <c r="DM349" s="89"/>
      <c r="DN349" s="89"/>
      <c r="DO349" s="89"/>
      <c r="DP349" s="89"/>
      <c r="DQ349" s="89"/>
      <c r="DR349" s="89"/>
      <c r="DS349" s="89"/>
      <c r="DT349" s="89"/>
      <c r="DU349" s="89"/>
      <c r="DV349" s="89"/>
      <c r="DW349" s="89"/>
      <c r="DX349" s="89"/>
      <c r="DY349" s="89"/>
      <c r="DZ349" s="89"/>
      <c r="EA349" s="89"/>
    </row>
    <row r="350" spans="1:131" ht="12">
      <c r="A350" s="8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89"/>
      <c r="CV350" s="89"/>
      <c r="CW350" s="89"/>
      <c r="CX350" s="89"/>
      <c r="CY350" s="89"/>
      <c r="CZ350" s="89"/>
      <c r="DA350" s="89"/>
      <c r="DB350" s="89"/>
      <c r="DC350" s="89"/>
      <c r="DD350" s="89"/>
      <c r="DE350" s="89"/>
      <c r="DF350" s="89"/>
      <c r="DG350" s="89"/>
      <c r="DH350" s="89"/>
      <c r="DI350" s="89"/>
      <c r="DJ350" s="89"/>
      <c r="DK350" s="89"/>
      <c r="DL350" s="89"/>
      <c r="DM350" s="89"/>
      <c r="DN350" s="89"/>
      <c r="DO350" s="89"/>
      <c r="DP350" s="89"/>
      <c r="DQ350" s="89"/>
      <c r="DR350" s="89"/>
      <c r="DS350" s="89"/>
      <c r="DT350" s="89"/>
      <c r="DU350" s="89"/>
      <c r="DV350" s="89"/>
      <c r="DW350" s="89"/>
      <c r="DX350" s="89"/>
      <c r="DY350" s="89"/>
      <c r="DZ350" s="89"/>
      <c r="EA350" s="89"/>
    </row>
    <row r="351" spans="1:131" ht="12">
      <c r="A351" s="8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  <c r="CT351" s="89"/>
      <c r="CU351" s="89"/>
      <c r="CV351" s="89"/>
      <c r="CW351" s="89"/>
      <c r="CX351" s="89"/>
      <c r="CY351" s="89"/>
      <c r="CZ351" s="89"/>
      <c r="DA351" s="89"/>
      <c r="DB351" s="89"/>
      <c r="DC351" s="89"/>
      <c r="DD351" s="89"/>
      <c r="DE351" s="89"/>
      <c r="DF351" s="89"/>
      <c r="DG351" s="89"/>
      <c r="DH351" s="89"/>
      <c r="DI351" s="89"/>
      <c r="DJ351" s="89"/>
      <c r="DK351" s="89"/>
      <c r="DL351" s="89"/>
      <c r="DM351" s="89"/>
      <c r="DN351" s="89"/>
      <c r="DO351" s="89"/>
      <c r="DP351" s="89"/>
      <c r="DQ351" s="89"/>
      <c r="DR351" s="89"/>
      <c r="DS351" s="89"/>
      <c r="DT351" s="89"/>
      <c r="DU351" s="89"/>
      <c r="DV351" s="89"/>
      <c r="DW351" s="89"/>
      <c r="DX351" s="89"/>
      <c r="DY351" s="89"/>
      <c r="DZ351" s="89"/>
      <c r="EA351" s="89"/>
    </row>
    <row r="352" spans="1:131" ht="12">
      <c r="A352" s="8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89"/>
      <c r="CS352" s="89"/>
      <c r="CT352" s="89"/>
      <c r="CU352" s="89"/>
      <c r="CV352" s="89"/>
      <c r="CW352" s="89"/>
      <c r="CX352" s="89"/>
      <c r="CY352" s="89"/>
      <c r="CZ352" s="89"/>
      <c r="DA352" s="89"/>
      <c r="DB352" s="89"/>
      <c r="DC352" s="89"/>
      <c r="DD352" s="89"/>
      <c r="DE352" s="89"/>
      <c r="DF352" s="89"/>
      <c r="DG352" s="89"/>
      <c r="DH352" s="89"/>
      <c r="DI352" s="89"/>
      <c r="DJ352" s="89"/>
      <c r="DK352" s="89"/>
      <c r="DL352" s="89"/>
      <c r="DM352" s="89"/>
      <c r="DN352" s="89"/>
      <c r="DO352" s="89"/>
      <c r="DP352" s="89"/>
      <c r="DQ352" s="89"/>
      <c r="DR352" s="89"/>
      <c r="DS352" s="89"/>
      <c r="DT352" s="89"/>
      <c r="DU352" s="89"/>
      <c r="DV352" s="89"/>
      <c r="DW352" s="89"/>
      <c r="DX352" s="89"/>
      <c r="DY352" s="89"/>
      <c r="DZ352" s="89"/>
      <c r="EA352" s="89"/>
    </row>
    <row r="353" spans="1:131" ht="12">
      <c r="A353" s="8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  <c r="CT353" s="89"/>
      <c r="CU353" s="89"/>
      <c r="CV353" s="89"/>
      <c r="CW353" s="89"/>
      <c r="CX353" s="89"/>
      <c r="CY353" s="89"/>
      <c r="CZ353" s="89"/>
      <c r="DA353" s="89"/>
      <c r="DB353" s="89"/>
      <c r="DC353" s="89"/>
      <c r="DD353" s="89"/>
      <c r="DE353" s="89"/>
      <c r="DF353" s="89"/>
      <c r="DG353" s="89"/>
      <c r="DH353" s="89"/>
      <c r="DI353" s="89"/>
      <c r="DJ353" s="89"/>
      <c r="DK353" s="89"/>
      <c r="DL353" s="89"/>
      <c r="DM353" s="89"/>
      <c r="DN353" s="89"/>
      <c r="DO353" s="89"/>
      <c r="DP353" s="89"/>
      <c r="DQ353" s="89"/>
      <c r="DR353" s="89"/>
      <c r="DS353" s="89"/>
      <c r="DT353" s="89"/>
      <c r="DU353" s="89"/>
      <c r="DV353" s="89"/>
      <c r="DW353" s="89"/>
      <c r="DX353" s="89"/>
      <c r="DY353" s="89"/>
      <c r="DZ353" s="89"/>
      <c r="EA353" s="89"/>
    </row>
    <row r="354" spans="1:131" ht="12">
      <c r="A354" s="8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89"/>
      <c r="CV354" s="89"/>
      <c r="CW354" s="89"/>
      <c r="CX354" s="89"/>
      <c r="CY354" s="89"/>
      <c r="CZ354" s="89"/>
      <c r="DA354" s="89"/>
      <c r="DB354" s="89"/>
      <c r="DC354" s="89"/>
      <c r="DD354" s="89"/>
      <c r="DE354" s="89"/>
      <c r="DF354" s="89"/>
      <c r="DG354" s="89"/>
      <c r="DH354" s="89"/>
      <c r="DI354" s="89"/>
      <c r="DJ354" s="89"/>
      <c r="DK354" s="89"/>
      <c r="DL354" s="89"/>
      <c r="DM354" s="89"/>
      <c r="DN354" s="89"/>
      <c r="DO354" s="89"/>
      <c r="DP354" s="89"/>
      <c r="DQ354" s="89"/>
      <c r="DR354" s="89"/>
      <c r="DS354" s="89"/>
      <c r="DT354" s="89"/>
      <c r="DU354" s="89"/>
      <c r="DV354" s="89"/>
      <c r="DW354" s="89"/>
      <c r="DX354" s="89"/>
      <c r="DY354" s="89"/>
      <c r="DZ354" s="89"/>
      <c r="EA354" s="89"/>
    </row>
    <row r="355" spans="1:131" ht="12">
      <c r="A355" s="8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89"/>
      <c r="CV355" s="89"/>
      <c r="CW355" s="89"/>
      <c r="CX355" s="89"/>
      <c r="CY355" s="89"/>
      <c r="CZ355" s="89"/>
      <c r="DA355" s="89"/>
      <c r="DB355" s="89"/>
      <c r="DC355" s="89"/>
      <c r="DD355" s="89"/>
      <c r="DE355" s="89"/>
      <c r="DF355" s="89"/>
      <c r="DG355" s="89"/>
      <c r="DH355" s="89"/>
      <c r="DI355" s="89"/>
      <c r="DJ355" s="89"/>
      <c r="DK355" s="89"/>
      <c r="DL355" s="89"/>
      <c r="DM355" s="89"/>
      <c r="DN355" s="89"/>
      <c r="DO355" s="89"/>
      <c r="DP355" s="89"/>
      <c r="DQ355" s="89"/>
      <c r="DR355" s="89"/>
      <c r="DS355" s="89"/>
      <c r="DT355" s="89"/>
      <c r="DU355" s="89"/>
      <c r="DV355" s="89"/>
      <c r="DW355" s="89"/>
      <c r="DX355" s="89"/>
      <c r="DY355" s="89"/>
      <c r="DZ355" s="89"/>
      <c r="EA355" s="89"/>
    </row>
    <row r="356" spans="1:131" ht="12">
      <c r="A356" s="8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  <c r="CT356" s="89"/>
      <c r="CU356" s="89"/>
      <c r="CV356" s="89"/>
      <c r="CW356" s="89"/>
      <c r="CX356" s="89"/>
      <c r="CY356" s="89"/>
      <c r="CZ356" s="89"/>
      <c r="DA356" s="89"/>
      <c r="DB356" s="89"/>
      <c r="DC356" s="89"/>
      <c r="DD356" s="89"/>
      <c r="DE356" s="89"/>
      <c r="DF356" s="89"/>
      <c r="DG356" s="89"/>
      <c r="DH356" s="89"/>
      <c r="DI356" s="89"/>
      <c r="DJ356" s="89"/>
      <c r="DK356" s="89"/>
      <c r="DL356" s="89"/>
      <c r="DM356" s="89"/>
      <c r="DN356" s="89"/>
      <c r="DO356" s="89"/>
      <c r="DP356" s="89"/>
      <c r="DQ356" s="89"/>
      <c r="DR356" s="89"/>
      <c r="DS356" s="89"/>
      <c r="DT356" s="89"/>
      <c r="DU356" s="89"/>
      <c r="DV356" s="89"/>
      <c r="DW356" s="89"/>
      <c r="DX356" s="89"/>
      <c r="DY356" s="89"/>
      <c r="DZ356" s="89"/>
      <c r="EA356" s="89"/>
    </row>
    <row r="357" spans="1:131" ht="12">
      <c r="A357" s="8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89"/>
      <c r="CS357" s="89"/>
      <c r="CT357" s="89"/>
      <c r="CU357" s="89"/>
      <c r="CV357" s="89"/>
      <c r="CW357" s="89"/>
      <c r="CX357" s="89"/>
      <c r="CY357" s="89"/>
      <c r="CZ357" s="89"/>
      <c r="DA357" s="89"/>
      <c r="DB357" s="89"/>
      <c r="DC357" s="89"/>
      <c r="DD357" s="89"/>
      <c r="DE357" s="89"/>
      <c r="DF357" s="89"/>
      <c r="DG357" s="89"/>
      <c r="DH357" s="89"/>
      <c r="DI357" s="89"/>
      <c r="DJ357" s="89"/>
      <c r="DK357" s="89"/>
      <c r="DL357" s="89"/>
      <c r="DM357" s="89"/>
      <c r="DN357" s="89"/>
      <c r="DO357" s="89"/>
      <c r="DP357" s="89"/>
      <c r="DQ357" s="89"/>
      <c r="DR357" s="89"/>
      <c r="DS357" s="89"/>
      <c r="DT357" s="89"/>
      <c r="DU357" s="89"/>
      <c r="DV357" s="89"/>
      <c r="DW357" s="89"/>
      <c r="DX357" s="89"/>
      <c r="DY357" s="89"/>
      <c r="DZ357" s="89"/>
      <c r="EA357" s="89"/>
    </row>
    <row r="358" spans="1:131" ht="12">
      <c r="A358" s="8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  <c r="CW358" s="89"/>
      <c r="CX358" s="89"/>
      <c r="CY358" s="89"/>
      <c r="CZ358" s="89"/>
      <c r="DA358" s="89"/>
      <c r="DB358" s="89"/>
      <c r="DC358" s="89"/>
      <c r="DD358" s="89"/>
      <c r="DE358" s="89"/>
      <c r="DF358" s="89"/>
      <c r="DG358" s="89"/>
      <c r="DH358" s="89"/>
      <c r="DI358" s="89"/>
      <c r="DJ358" s="89"/>
      <c r="DK358" s="89"/>
      <c r="DL358" s="89"/>
      <c r="DM358" s="89"/>
      <c r="DN358" s="89"/>
      <c r="DO358" s="89"/>
      <c r="DP358" s="89"/>
      <c r="DQ358" s="89"/>
      <c r="DR358" s="89"/>
      <c r="DS358" s="89"/>
      <c r="DT358" s="89"/>
      <c r="DU358" s="89"/>
      <c r="DV358" s="89"/>
      <c r="DW358" s="89"/>
      <c r="DX358" s="89"/>
      <c r="DY358" s="89"/>
      <c r="DZ358" s="89"/>
      <c r="EA358" s="89"/>
    </row>
    <row r="359" spans="1:131" ht="12">
      <c r="A359" s="8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  <c r="CT359" s="89"/>
      <c r="CU359" s="89"/>
      <c r="CV359" s="89"/>
      <c r="CW359" s="89"/>
      <c r="CX359" s="89"/>
      <c r="CY359" s="89"/>
      <c r="CZ359" s="89"/>
      <c r="DA359" s="89"/>
      <c r="DB359" s="89"/>
      <c r="DC359" s="89"/>
      <c r="DD359" s="89"/>
      <c r="DE359" s="89"/>
      <c r="DF359" s="89"/>
      <c r="DG359" s="89"/>
      <c r="DH359" s="89"/>
      <c r="DI359" s="89"/>
      <c r="DJ359" s="89"/>
      <c r="DK359" s="89"/>
      <c r="DL359" s="89"/>
      <c r="DM359" s="89"/>
      <c r="DN359" s="89"/>
      <c r="DO359" s="89"/>
      <c r="DP359" s="89"/>
      <c r="DQ359" s="89"/>
      <c r="DR359" s="89"/>
      <c r="DS359" s="89"/>
      <c r="DT359" s="89"/>
      <c r="DU359" s="89"/>
      <c r="DV359" s="89"/>
      <c r="DW359" s="89"/>
      <c r="DX359" s="89"/>
      <c r="DY359" s="89"/>
      <c r="DZ359" s="89"/>
      <c r="EA359" s="89"/>
    </row>
    <row r="360" spans="1:131" ht="12">
      <c r="A360" s="8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  <c r="CT360" s="89"/>
      <c r="CU360" s="89"/>
      <c r="CV360" s="89"/>
      <c r="CW360" s="89"/>
      <c r="CX360" s="89"/>
      <c r="CY360" s="89"/>
      <c r="CZ360" s="89"/>
      <c r="DA360" s="89"/>
      <c r="DB360" s="89"/>
      <c r="DC360" s="89"/>
      <c r="DD360" s="89"/>
      <c r="DE360" s="89"/>
      <c r="DF360" s="89"/>
      <c r="DG360" s="89"/>
      <c r="DH360" s="89"/>
      <c r="DI360" s="89"/>
      <c r="DJ360" s="89"/>
      <c r="DK360" s="89"/>
      <c r="DL360" s="89"/>
      <c r="DM360" s="89"/>
      <c r="DN360" s="89"/>
      <c r="DO360" s="89"/>
      <c r="DP360" s="89"/>
      <c r="DQ360" s="89"/>
      <c r="DR360" s="89"/>
      <c r="DS360" s="89"/>
      <c r="DT360" s="89"/>
      <c r="DU360" s="89"/>
      <c r="DV360" s="89"/>
      <c r="DW360" s="89"/>
      <c r="DX360" s="89"/>
      <c r="DY360" s="89"/>
      <c r="DZ360" s="89"/>
      <c r="EA360" s="89"/>
    </row>
    <row r="361" spans="1:131" ht="12">
      <c r="A361" s="8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89"/>
      <c r="CV361" s="89"/>
      <c r="CW361" s="89"/>
      <c r="CX361" s="89"/>
      <c r="CY361" s="89"/>
      <c r="CZ361" s="89"/>
      <c r="DA361" s="89"/>
      <c r="DB361" s="89"/>
      <c r="DC361" s="89"/>
      <c r="DD361" s="89"/>
      <c r="DE361" s="89"/>
      <c r="DF361" s="89"/>
      <c r="DG361" s="89"/>
      <c r="DH361" s="89"/>
      <c r="DI361" s="89"/>
      <c r="DJ361" s="89"/>
      <c r="DK361" s="89"/>
      <c r="DL361" s="89"/>
      <c r="DM361" s="89"/>
      <c r="DN361" s="89"/>
      <c r="DO361" s="89"/>
      <c r="DP361" s="89"/>
      <c r="DQ361" s="89"/>
      <c r="DR361" s="89"/>
      <c r="DS361" s="89"/>
      <c r="DT361" s="89"/>
      <c r="DU361" s="89"/>
      <c r="DV361" s="89"/>
      <c r="DW361" s="89"/>
      <c r="DX361" s="89"/>
      <c r="DY361" s="89"/>
      <c r="DZ361" s="89"/>
      <c r="EA361" s="89"/>
    </row>
    <row r="362" spans="1:131" ht="12">
      <c r="A362" s="8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89"/>
      <c r="CS362" s="89"/>
      <c r="CT362" s="89"/>
      <c r="CU362" s="89"/>
      <c r="CV362" s="89"/>
      <c r="CW362" s="89"/>
      <c r="CX362" s="89"/>
      <c r="CY362" s="89"/>
      <c r="CZ362" s="89"/>
      <c r="DA362" s="89"/>
      <c r="DB362" s="89"/>
      <c r="DC362" s="89"/>
      <c r="DD362" s="89"/>
      <c r="DE362" s="89"/>
      <c r="DF362" s="89"/>
      <c r="DG362" s="89"/>
      <c r="DH362" s="89"/>
      <c r="DI362" s="89"/>
      <c r="DJ362" s="89"/>
      <c r="DK362" s="89"/>
      <c r="DL362" s="89"/>
      <c r="DM362" s="89"/>
      <c r="DN362" s="89"/>
      <c r="DO362" s="89"/>
      <c r="DP362" s="89"/>
      <c r="DQ362" s="89"/>
      <c r="DR362" s="89"/>
      <c r="DS362" s="89"/>
      <c r="DT362" s="89"/>
      <c r="DU362" s="89"/>
      <c r="DV362" s="89"/>
      <c r="DW362" s="89"/>
      <c r="DX362" s="89"/>
      <c r="DY362" s="89"/>
      <c r="DZ362" s="89"/>
      <c r="EA362" s="89"/>
    </row>
    <row r="363" spans="1:131" ht="12">
      <c r="A363" s="8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CA363" s="89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  <c r="CR363" s="89"/>
      <c r="CS363" s="89"/>
      <c r="CT363" s="89"/>
      <c r="CU363" s="89"/>
      <c r="CV363" s="89"/>
      <c r="CW363" s="89"/>
      <c r="CX363" s="89"/>
      <c r="CY363" s="89"/>
      <c r="CZ363" s="89"/>
      <c r="DA363" s="89"/>
      <c r="DB363" s="89"/>
      <c r="DC363" s="89"/>
      <c r="DD363" s="89"/>
      <c r="DE363" s="89"/>
      <c r="DF363" s="89"/>
      <c r="DG363" s="89"/>
      <c r="DH363" s="89"/>
      <c r="DI363" s="89"/>
      <c r="DJ363" s="89"/>
      <c r="DK363" s="89"/>
      <c r="DL363" s="89"/>
      <c r="DM363" s="89"/>
      <c r="DN363" s="89"/>
      <c r="DO363" s="89"/>
      <c r="DP363" s="89"/>
      <c r="DQ363" s="89"/>
      <c r="DR363" s="89"/>
      <c r="DS363" s="89"/>
      <c r="DT363" s="89"/>
      <c r="DU363" s="89"/>
      <c r="DV363" s="89"/>
      <c r="DW363" s="89"/>
      <c r="DX363" s="89"/>
      <c r="DY363" s="89"/>
      <c r="DZ363" s="89"/>
      <c r="EA363" s="89"/>
    </row>
    <row r="364" spans="1:131" ht="12">
      <c r="A364" s="8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CA364" s="89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  <c r="CT364" s="89"/>
      <c r="CU364" s="89"/>
      <c r="CV364" s="89"/>
      <c r="CW364" s="89"/>
      <c r="CX364" s="89"/>
      <c r="CY364" s="89"/>
      <c r="CZ364" s="89"/>
      <c r="DA364" s="89"/>
      <c r="DB364" s="89"/>
      <c r="DC364" s="89"/>
      <c r="DD364" s="89"/>
      <c r="DE364" s="89"/>
      <c r="DF364" s="89"/>
      <c r="DG364" s="89"/>
      <c r="DH364" s="89"/>
      <c r="DI364" s="89"/>
      <c r="DJ364" s="89"/>
      <c r="DK364" s="89"/>
      <c r="DL364" s="89"/>
      <c r="DM364" s="89"/>
      <c r="DN364" s="89"/>
      <c r="DO364" s="89"/>
      <c r="DP364" s="89"/>
      <c r="DQ364" s="89"/>
      <c r="DR364" s="89"/>
      <c r="DS364" s="89"/>
      <c r="DT364" s="89"/>
      <c r="DU364" s="89"/>
      <c r="DV364" s="89"/>
      <c r="DW364" s="89"/>
      <c r="DX364" s="89"/>
      <c r="DY364" s="89"/>
      <c r="DZ364" s="89"/>
      <c r="EA364" s="89"/>
    </row>
    <row r="365" spans="1:131" ht="12">
      <c r="A365" s="8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CA365" s="89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89"/>
      <c r="CV365" s="89"/>
      <c r="CW365" s="89"/>
      <c r="CX365" s="89"/>
      <c r="CY365" s="89"/>
      <c r="CZ365" s="89"/>
      <c r="DA365" s="89"/>
      <c r="DB365" s="89"/>
      <c r="DC365" s="89"/>
      <c r="DD365" s="89"/>
      <c r="DE365" s="89"/>
      <c r="DF365" s="89"/>
      <c r="DG365" s="89"/>
      <c r="DH365" s="89"/>
      <c r="DI365" s="89"/>
      <c r="DJ365" s="89"/>
      <c r="DK365" s="89"/>
      <c r="DL365" s="89"/>
      <c r="DM365" s="89"/>
      <c r="DN365" s="89"/>
      <c r="DO365" s="89"/>
      <c r="DP365" s="89"/>
      <c r="DQ365" s="89"/>
      <c r="DR365" s="89"/>
      <c r="DS365" s="89"/>
      <c r="DT365" s="89"/>
      <c r="DU365" s="89"/>
      <c r="DV365" s="89"/>
      <c r="DW365" s="89"/>
      <c r="DX365" s="89"/>
      <c r="DY365" s="89"/>
      <c r="DZ365" s="89"/>
      <c r="EA365" s="89"/>
    </row>
    <row r="366" spans="1:131" ht="12">
      <c r="A366" s="8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  <c r="CT366" s="89"/>
      <c r="CU366" s="89"/>
      <c r="CV366" s="89"/>
      <c r="CW366" s="89"/>
      <c r="CX366" s="89"/>
      <c r="CY366" s="89"/>
      <c r="CZ366" s="89"/>
      <c r="DA366" s="89"/>
      <c r="DB366" s="89"/>
      <c r="DC366" s="89"/>
      <c r="DD366" s="89"/>
      <c r="DE366" s="89"/>
      <c r="DF366" s="89"/>
      <c r="DG366" s="89"/>
      <c r="DH366" s="89"/>
      <c r="DI366" s="89"/>
      <c r="DJ366" s="89"/>
      <c r="DK366" s="89"/>
      <c r="DL366" s="89"/>
      <c r="DM366" s="89"/>
      <c r="DN366" s="89"/>
      <c r="DO366" s="89"/>
      <c r="DP366" s="89"/>
      <c r="DQ366" s="89"/>
      <c r="DR366" s="89"/>
      <c r="DS366" s="89"/>
      <c r="DT366" s="89"/>
      <c r="DU366" s="89"/>
      <c r="DV366" s="89"/>
      <c r="DW366" s="89"/>
      <c r="DX366" s="89"/>
      <c r="DY366" s="89"/>
      <c r="DZ366" s="89"/>
      <c r="EA366" s="89"/>
    </row>
    <row r="367" spans="1:131" ht="12">
      <c r="A367" s="8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  <c r="CR367" s="89"/>
      <c r="CS367" s="89"/>
      <c r="CT367" s="89"/>
      <c r="CU367" s="89"/>
      <c r="CV367" s="89"/>
      <c r="CW367" s="89"/>
      <c r="CX367" s="89"/>
      <c r="CY367" s="89"/>
      <c r="CZ367" s="89"/>
      <c r="DA367" s="89"/>
      <c r="DB367" s="89"/>
      <c r="DC367" s="89"/>
      <c r="DD367" s="89"/>
      <c r="DE367" s="89"/>
      <c r="DF367" s="89"/>
      <c r="DG367" s="89"/>
      <c r="DH367" s="89"/>
      <c r="DI367" s="89"/>
      <c r="DJ367" s="89"/>
      <c r="DK367" s="89"/>
      <c r="DL367" s="89"/>
      <c r="DM367" s="89"/>
      <c r="DN367" s="89"/>
      <c r="DO367" s="89"/>
      <c r="DP367" s="89"/>
      <c r="DQ367" s="89"/>
      <c r="DR367" s="89"/>
      <c r="DS367" s="89"/>
      <c r="DT367" s="89"/>
      <c r="DU367" s="89"/>
      <c r="DV367" s="89"/>
      <c r="DW367" s="89"/>
      <c r="DX367" s="89"/>
      <c r="DY367" s="89"/>
      <c r="DZ367" s="89"/>
      <c r="EA367" s="89"/>
    </row>
    <row r="368" spans="1:131" ht="12">
      <c r="A368" s="8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CA368" s="89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/>
      <c r="CO368" s="89"/>
      <c r="CP368" s="89"/>
      <c r="CQ368" s="89"/>
      <c r="CR368" s="89"/>
      <c r="CS368" s="89"/>
      <c r="CT368" s="89"/>
      <c r="CU368" s="89"/>
      <c r="CV368" s="89"/>
      <c r="CW368" s="89"/>
      <c r="CX368" s="89"/>
      <c r="CY368" s="89"/>
      <c r="CZ368" s="89"/>
      <c r="DA368" s="89"/>
      <c r="DB368" s="89"/>
      <c r="DC368" s="89"/>
      <c r="DD368" s="89"/>
      <c r="DE368" s="89"/>
      <c r="DF368" s="89"/>
      <c r="DG368" s="89"/>
      <c r="DH368" s="89"/>
      <c r="DI368" s="89"/>
      <c r="DJ368" s="89"/>
      <c r="DK368" s="89"/>
      <c r="DL368" s="89"/>
      <c r="DM368" s="89"/>
      <c r="DN368" s="89"/>
      <c r="DO368" s="89"/>
      <c r="DP368" s="89"/>
      <c r="DQ368" s="89"/>
      <c r="DR368" s="89"/>
      <c r="DS368" s="89"/>
      <c r="DT368" s="89"/>
      <c r="DU368" s="89"/>
      <c r="DV368" s="89"/>
      <c r="DW368" s="89"/>
      <c r="DX368" s="89"/>
      <c r="DY368" s="89"/>
      <c r="DZ368" s="89"/>
      <c r="EA368" s="89"/>
    </row>
    <row r="369" spans="1:131" ht="12">
      <c r="A369" s="8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CA369" s="89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  <c r="CT369" s="89"/>
      <c r="CU369" s="89"/>
      <c r="CV369" s="89"/>
      <c r="CW369" s="89"/>
      <c r="CX369" s="89"/>
      <c r="CY369" s="89"/>
      <c r="CZ369" s="89"/>
      <c r="DA369" s="89"/>
      <c r="DB369" s="89"/>
      <c r="DC369" s="89"/>
      <c r="DD369" s="89"/>
      <c r="DE369" s="89"/>
      <c r="DF369" s="89"/>
      <c r="DG369" s="89"/>
      <c r="DH369" s="89"/>
      <c r="DI369" s="89"/>
      <c r="DJ369" s="89"/>
      <c r="DK369" s="89"/>
      <c r="DL369" s="89"/>
      <c r="DM369" s="89"/>
      <c r="DN369" s="89"/>
      <c r="DO369" s="89"/>
      <c r="DP369" s="89"/>
      <c r="DQ369" s="89"/>
      <c r="DR369" s="89"/>
      <c r="DS369" s="89"/>
      <c r="DT369" s="89"/>
      <c r="DU369" s="89"/>
      <c r="DV369" s="89"/>
      <c r="DW369" s="89"/>
      <c r="DX369" s="89"/>
      <c r="DY369" s="89"/>
      <c r="DZ369" s="89"/>
      <c r="EA369" s="89"/>
    </row>
    <row r="370" spans="1:131" ht="12">
      <c r="A370" s="8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CA370" s="89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  <c r="CT370" s="89"/>
      <c r="CU370" s="89"/>
      <c r="CV370" s="89"/>
      <c r="CW370" s="89"/>
      <c r="CX370" s="89"/>
      <c r="CY370" s="89"/>
      <c r="CZ370" s="89"/>
      <c r="DA370" s="89"/>
      <c r="DB370" s="89"/>
      <c r="DC370" s="89"/>
      <c r="DD370" s="89"/>
      <c r="DE370" s="89"/>
      <c r="DF370" s="89"/>
      <c r="DG370" s="89"/>
      <c r="DH370" s="89"/>
      <c r="DI370" s="89"/>
      <c r="DJ370" s="89"/>
      <c r="DK370" s="89"/>
      <c r="DL370" s="89"/>
      <c r="DM370" s="89"/>
      <c r="DN370" s="89"/>
      <c r="DO370" s="89"/>
      <c r="DP370" s="89"/>
      <c r="DQ370" s="89"/>
      <c r="DR370" s="89"/>
      <c r="DS370" s="89"/>
      <c r="DT370" s="89"/>
      <c r="DU370" s="89"/>
      <c r="DV370" s="89"/>
      <c r="DW370" s="89"/>
      <c r="DX370" s="89"/>
      <c r="DY370" s="89"/>
      <c r="DZ370" s="89"/>
      <c r="EA370" s="89"/>
    </row>
    <row r="371" spans="1:131" ht="12">
      <c r="A371" s="8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CA371" s="89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  <c r="CR371" s="89"/>
      <c r="CS371" s="89"/>
      <c r="CT371" s="89"/>
      <c r="CU371" s="89"/>
      <c r="CV371" s="89"/>
      <c r="CW371" s="89"/>
      <c r="CX371" s="89"/>
      <c r="CY371" s="89"/>
      <c r="CZ371" s="89"/>
      <c r="DA371" s="89"/>
      <c r="DB371" s="89"/>
      <c r="DC371" s="89"/>
      <c r="DD371" s="89"/>
      <c r="DE371" s="89"/>
      <c r="DF371" s="89"/>
      <c r="DG371" s="89"/>
      <c r="DH371" s="89"/>
      <c r="DI371" s="89"/>
      <c r="DJ371" s="89"/>
      <c r="DK371" s="89"/>
      <c r="DL371" s="89"/>
      <c r="DM371" s="89"/>
      <c r="DN371" s="89"/>
      <c r="DO371" s="89"/>
      <c r="DP371" s="89"/>
      <c r="DQ371" s="89"/>
      <c r="DR371" s="89"/>
      <c r="DS371" s="89"/>
      <c r="DT371" s="89"/>
      <c r="DU371" s="89"/>
      <c r="DV371" s="89"/>
      <c r="DW371" s="89"/>
      <c r="DX371" s="89"/>
      <c r="DY371" s="89"/>
      <c r="DZ371" s="89"/>
      <c r="EA371" s="89"/>
    </row>
    <row r="372" spans="1:131" ht="12">
      <c r="A372" s="8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  <c r="CT372" s="89"/>
      <c r="CU372" s="89"/>
      <c r="CV372" s="89"/>
      <c r="CW372" s="89"/>
      <c r="CX372" s="89"/>
      <c r="CY372" s="89"/>
      <c r="CZ372" s="89"/>
      <c r="DA372" s="89"/>
      <c r="DB372" s="89"/>
      <c r="DC372" s="89"/>
      <c r="DD372" s="89"/>
      <c r="DE372" s="89"/>
      <c r="DF372" s="89"/>
      <c r="DG372" s="89"/>
      <c r="DH372" s="89"/>
      <c r="DI372" s="89"/>
      <c r="DJ372" s="89"/>
      <c r="DK372" s="89"/>
      <c r="DL372" s="89"/>
      <c r="DM372" s="89"/>
      <c r="DN372" s="89"/>
      <c r="DO372" s="89"/>
      <c r="DP372" s="89"/>
      <c r="DQ372" s="89"/>
      <c r="DR372" s="89"/>
      <c r="DS372" s="89"/>
      <c r="DT372" s="89"/>
      <c r="DU372" s="89"/>
      <c r="DV372" s="89"/>
      <c r="DW372" s="89"/>
      <c r="DX372" s="89"/>
      <c r="DY372" s="89"/>
      <c r="DZ372" s="89"/>
      <c r="EA372" s="89"/>
    </row>
    <row r="373" spans="1:131" ht="12">
      <c r="A373" s="8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CA373" s="89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  <c r="CR373" s="89"/>
      <c r="CS373" s="89"/>
      <c r="CT373" s="89"/>
      <c r="CU373" s="89"/>
      <c r="CV373" s="89"/>
      <c r="CW373" s="89"/>
      <c r="CX373" s="89"/>
      <c r="CY373" s="89"/>
      <c r="CZ373" s="89"/>
      <c r="DA373" s="89"/>
      <c r="DB373" s="89"/>
      <c r="DC373" s="89"/>
      <c r="DD373" s="89"/>
      <c r="DE373" s="89"/>
      <c r="DF373" s="89"/>
      <c r="DG373" s="89"/>
      <c r="DH373" s="89"/>
      <c r="DI373" s="89"/>
      <c r="DJ373" s="89"/>
      <c r="DK373" s="89"/>
      <c r="DL373" s="89"/>
      <c r="DM373" s="89"/>
      <c r="DN373" s="89"/>
      <c r="DO373" s="89"/>
      <c r="DP373" s="89"/>
      <c r="DQ373" s="89"/>
      <c r="DR373" s="89"/>
      <c r="DS373" s="89"/>
      <c r="DT373" s="89"/>
      <c r="DU373" s="89"/>
      <c r="DV373" s="89"/>
      <c r="DW373" s="89"/>
      <c r="DX373" s="89"/>
      <c r="DY373" s="89"/>
      <c r="DZ373" s="89"/>
      <c r="EA373" s="89"/>
    </row>
    <row r="374" spans="1:131" ht="12">
      <c r="A374" s="8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CA374" s="89"/>
      <c r="CB374" s="89"/>
      <c r="CC374" s="89"/>
      <c r="CD374" s="89"/>
      <c r="CE374" s="89"/>
      <c r="CF374" s="8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  <c r="CR374" s="89"/>
      <c r="CS374" s="89"/>
      <c r="CT374" s="89"/>
      <c r="CU374" s="89"/>
      <c r="CV374" s="89"/>
      <c r="CW374" s="89"/>
      <c r="CX374" s="89"/>
      <c r="CY374" s="89"/>
      <c r="CZ374" s="89"/>
      <c r="DA374" s="89"/>
      <c r="DB374" s="89"/>
      <c r="DC374" s="89"/>
      <c r="DD374" s="89"/>
      <c r="DE374" s="89"/>
      <c r="DF374" s="89"/>
      <c r="DG374" s="89"/>
      <c r="DH374" s="89"/>
      <c r="DI374" s="89"/>
      <c r="DJ374" s="89"/>
      <c r="DK374" s="89"/>
      <c r="DL374" s="89"/>
      <c r="DM374" s="89"/>
      <c r="DN374" s="89"/>
      <c r="DO374" s="89"/>
      <c r="DP374" s="89"/>
      <c r="DQ374" s="89"/>
      <c r="DR374" s="89"/>
      <c r="DS374" s="89"/>
      <c r="DT374" s="89"/>
      <c r="DU374" s="89"/>
      <c r="DV374" s="89"/>
      <c r="DW374" s="89"/>
      <c r="DX374" s="89"/>
      <c r="DY374" s="89"/>
      <c r="DZ374" s="89"/>
      <c r="EA374" s="89"/>
    </row>
    <row r="375" spans="1:131" ht="12">
      <c r="A375" s="8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  <c r="CT375" s="89"/>
      <c r="CU375" s="89"/>
      <c r="CV375" s="89"/>
      <c r="CW375" s="89"/>
      <c r="CX375" s="89"/>
      <c r="CY375" s="89"/>
      <c r="CZ375" s="89"/>
      <c r="DA375" s="89"/>
      <c r="DB375" s="89"/>
      <c r="DC375" s="89"/>
      <c r="DD375" s="89"/>
      <c r="DE375" s="89"/>
      <c r="DF375" s="89"/>
      <c r="DG375" s="89"/>
      <c r="DH375" s="89"/>
      <c r="DI375" s="89"/>
      <c r="DJ375" s="89"/>
      <c r="DK375" s="89"/>
      <c r="DL375" s="89"/>
      <c r="DM375" s="89"/>
      <c r="DN375" s="89"/>
      <c r="DO375" s="89"/>
      <c r="DP375" s="89"/>
      <c r="DQ375" s="89"/>
      <c r="DR375" s="89"/>
      <c r="DS375" s="89"/>
      <c r="DT375" s="89"/>
      <c r="DU375" s="89"/>
      <c r="DV375" s="89"/>
      <c r="DW375" s="89"/>
      <c r="DX375" s="89"/>
      <c r="DY375" s="89"/>
      <c r="DZ375" s="89"/>
      <c r="EA375" s="89"/>
    </row>
    <row r="376" spans="1:131" ht="12">
      <c r="A376" s="8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CA376" s="89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  <c r="CT376" s="89"/>
      <c r="CU376" s="89"/>
      <c r="CV376" s="89"/>
      <c r="CW376" s="89"/>
      <c r="CX376" s="89"/>
      <c r="CY376" s="89"/>
      <c r="CZ376" s="89"/>
      <c r="DA376" s="89"/>
      <c r="DB376" s="89"/>
      <c r="DC376" s="89"/>
      <c r="DD376" s="89"/>
      <c r="DE376" s="89"/>
      <c r="DF376" s="89"/>
      <c r="DG376" s="89"/>
      <c r="DH376" s="89"/>
      <c r="DI376" s="89"/>
      <c r="DJ376" s="89"/>
      <c r="DK376" s="89"/>
      <c r="DL376" s="89"/>
      <c r="DM376" s="89"/>
      <c r="DN376" s="89"/>
      <c r="DO376" s="89"/>
      <c r="DP376" s="89"/>
      <c r="DQ376" s="89"/>
      <c r="DR376" s="89"/>
      <c r="DS376" s="89"/>
      <c r="DT376" s="89"/>
      <c r="DU376" s="89"/>
      <c r="DV376" s="89"/>
      <c r="DW376" s="89"/>
      <c r="DX376" s="89"/>
      <c r="DY376" s="89"/>
      <c r="DZ376" s="89"/>
      <c r="EA376" s="89"/>
    </row>
    <row r="377" spans="1:131" ht="12">
      <c r="A377" s="8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CA377" s="89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  <c r="CR377" s="89"/>
      <c r="CS377" s="89"/>
      <c r="CT377" s="89"/>
      <c r="CU377" s="89"/>
      <c r="CV377" s="89"/>
      <c r="CW377" s="89"/>
      <c r="CX377" s="89"/>
      <c r="CY377" s="89"/>
      <c r="CZ377" s="89"/>
      <c r="DA377" s="89"/>
      <c r="DB377" s="89"/>
      <c r="DC377" s="89"/>
      <c r="DD377" s="89"/>
      <c r="DE377" s="89"/>
      <c r="DF377" s="89"/>
      <c r="DG377" s="89"/>
      <c r="DH377" s="89"/>
      <c r="DI377" s="89"/>
      <c r="DJ377" s="89"/>
      <c r="DK377" s="89"/>
      <c r="DL377" s="89"/>
      <c r="DM377" s="89"/>
      <c r="DN377" s="89"/>
      <c r="DO377" s="89"/>
      <c r="DP377" s="89"/>
      <c r="DQ377" s="89"/>
      <c r="DR377" s="89"/>
      <c r="DS377" s="89"/>
      <c r="DT377" s="89"/>
      <c r="DU377" s="89"/>
      <c r="DV377" s="89"/>
      <c r="DW377" s="89"/>
      <c r="DX377" s="89"/>
      <c r="DY377" s="89"/>
      <c r="DZ377" s="89"/>
      <c r="EA377" s="89"/>
    </row>
    <row r="378" spans="1:131" ht="12">
      <c r="A378" s="8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  <c r="CT378" s="89"/>
      <c r="CU378" s="89"/>
      <c r="CV378" s="89"/>
      <c r="CW378" s="89"/>
      <c r="CX378" s="89"/>
      <c r="CY378" s="89"/>
      <c r="CZ378" s="89"/>
      <c r="DA378" s="89"/>
      <c r="DB378" s="89"/>
      <c r="DC378" s="89"/>
      <c r="DD378" s="89"/>
      <c r="DE378" s="89"/>
      <c r="DF378" s="89"/>
      <c r="DG378" s="89"/>
      <c r="DH378" s="89"/>
      <c r="DI378" s="89"/>
      <c r="DJ378" s="89"/>
      <c r="DK378" s="89"/>
      <c r="DL378" s="89"/>
      <c r="DM378" s="89"/>
      <c r="DN378" s="89"/>
      <c r="DO378" s="89"/>
      <c r="DP378" s="89"/>
      <c r="DQ378" s="89"/>
      <c r="DR378" s="89"/>
      <c r="DS378" s="89"/>
      <c r="DT378" s="89"/>
      <c r="DU378" s="89"/>
      <c r="DV378" s="89"/>
      <c r="DW378" s="89"/>
      <c r="DX378" s="89"/>
      <c r="DY378" s="89"/>
      <c r="DZ378" s="89"/>
      <c r="EA378" s="89"/>
    </row>
    <row r="379" spans="1:131" ht="12">
      <c r="A379" s="8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  <c r="CT379" s="89"/>
      <c r="CU379" s="89"/>
      <c r="CV379" s="89"/>
      <c r="CW379" s="89"/>
      <c r="CX379" s="89"/>
      <c r="CY379" s="89"/>
      <c r="CZ379" s="89"/>
      <c r="DA379" s="89"/>
      <c r="DB379" s="89"/>
      <c r="DC379" s="89"/>
      <c r="DD379" s="89"/>
      <c r="DE379" s="89"/>
      <c r="DF379" s="89"/>
      <c r="DG379" s="89"/>
      <c r="DH379" s="89"/>
      <c r="DI379" s="89"/>
      <c r="DJ379" s="89"/>
      <c r="DK379" s="89"/>
      <c r="DL379" s="89"/>
      <c r="DM379" s="89"/>
      <c r="DN379" s="89"/>
      <c r="DO379" s="89"/>
      <c r="DP379" s="89"/>
      <c r="DQ379" s="89"/>
      <c r="DR379" s="89"/>
      <c r="DS379" s="89"/>
      <c r="DT379" s="89"/>
      <c r="DU379" s="89"/>
      <c r="DV379" s="89"/>
      <c r="DW379" s="89"/>
      <c r="DX379" s="89"/>
      <c r="DY379" s="89"/>
      <c r="DZ379" s="89"/>
      <c r="EA379" s="89"/>
    </row>
    <row r="380" spans="1:131" ht="12">
      <c r="A380" s="8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CA380" s="89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  <c r="CT380" s="89"/>
      <c r="CU380" s="89"/>
      <c r="CV380" s="89"/>
      <c r="CW380" s="89"/>
      <c r="CX380" s="89"/>
      <c r="CY380" s="89"/>
      <c r="CZ380" s="89"/>
      <c r="DA380" s="89"/>
      <c r="DB380" s="89"/>
      <c r="DC380" s="89"/>
      <c r="DD380" s="89"/>
      <c r="DE380" s="89"/>
      <c r="DF380" s="89"/>
      <c r="DG380" s="89"/>
      <c r="DH380" s="89"/>
      <c r="DI380" s="89"/>
      <c r="DJ380" s="89"/>
      <c r="DK380" s="89"/>
      <c r="DL380" s="89"/>
      <c r="DM380" s="89"/>
      <c r="DN380" s="89"/>
      <c r="DO380" s="89"/>
      <c r="DP380" s="89"/>
      <c r="DQ380" s="89"/>
      <c r="DR380" s="89"/>
      <c r="DS380" s="89"/>
      <c r="DT380" s="89"/>
      <c r="DU380" s="89"/>
      <c r="DV380" s="89"/>
      <c r="DW380" s="89"/>
      <c r="DX380" s="89"/>
      <c r="DY380" s="89"/>
      <c r="DZ380" s="89"/>
      <c r="EA380" s="89"/>
    </row>
    <row r="381" spans="1:131" ht="12">
      <c r="A381" s="8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CA381" s="89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  <c r="CT381" s="89"/>
      <c r="CU381" s="89"/>
      <c r="CV381" s="89"/>
      <c r="CW381" s="89"/>
      <c r="CX381" s="89"/>
      <c r="CY381" s="89"/>
      <c r="CZ381" s="89"/>
      <c r="DA381" s="89"/>
      <c r="DB381" s="89"/>
      <c r="DC381" s="89"/>
      <c r="DD381" s="89"/>
      <c r="DE381" s="89"/>
      <c r="DF381" s="89"/>
      <c r="DG381" s="89"/>
      <c r="DH381" s="89"/>
      <c r="DI381" s="89"/>
      <c r="DJ381" s="89"/>
      <c r="DK381" s="89"/>
      <c r="DL381" s="89"/>
      <c r="DM381" s="89"/>
      <c r="DN381" s="89"/>
      <c r="DO381" s="89"/>
      <c r="DP381" s="89"/>
      <c r="DQ381" s="89"/>
      <c r="DR381" s="89"/>
      <c r="DS381" s="89"/>
      <c r="DT381" s="89"/>
      <c r="DU381" s="89"/>
      <c r="DV381" s="89"/>
      <c r="DW381" s="89"/>
      <c r="DX381" s="89"/>
      <c r="DY381" s="89"/>
      <c r="DZ381" s="89"/>
      <c r="EA381" s="89"/>
    </row>
    <row r="382" spans="1:131" ht="12">
      <c r="A382" s="8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CA382" s="89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89"/>
      <c r="CS382" s="89"/>
      <c r="CT382" s="89"/>
      <c r="CU382" s="89"/>
      <c r="CV382" s="89"/>
      <c r="CW382" s="89"/>
      <c r="CX382" s="89"/>
      <c r="CY382" s="89"/>
      <c r="CZ382" s="89"/>
      <c r="DA382" s="89"/>
      <c r="DB382" s="89"/>
      <c r="DC382" s="89"/>
      <c r="DD382" s="89"/>
      <c r="DE382" s="89"/>
      <c r="DF382" s="89"/>
      <c r="DG382" s="89"/>
      <c r="DH382" s="89"/>
      <c r="DI382" s="89"/>
      <c r="DJ382" s="89"/>
      <c r="DK382" s="89"/>
      <c r="DL382" s="89"/>
      <c r="DM382" s="89"/>
      <c r="DN382" s="89"/>
      <c r="DO382" s="89"/>
      <c r="DP382" s="89"/>
      <c r="DQ382" s="89"/>
      <c r="DR382" s="89"/>
      <c r="DS382" s="89"/>
      <c r="DT382" s="89"/>
      <c r="DU382" s="89"/>
      <c r="DV382" s="89"/>
      <c r="DW382" s="89"/>
      <c r="DX382" s="89"/>
      <c r="DY382" s="89"/>
      <c r="DZ382" s="89"/>
      <c r="EA382" s="89"/>
    </row>
    <row r="383" spans="1:131" ht="12">
      <c r="A383" s="8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  <c r="CR383" s="89"/>
      <c r="CS383" s="89"/>
      <c r="CT383" s="89"/>
      <c r="CU383" s="89"/>
      <c r="CV383" s="89"/>
      <c r="CW383" s="89"/>
      <c r="CX383" s="89"/>
      <c r="CY383" s="89"/>
      <c r="CZ383" s="89"/>
      <c r="DA383" s="89"/>
      <c r="DB383" s="89"/>
      <c r="DC383" s="89"/>
      <c r="DD383" s="89"/>
      <c r="DE383" s="89"/>
      <c r="DF383" s="89"/>
      <c r="DG383" s="89"/>
      <c r="DH383" s="89"/>
      <c r="DI383" s="89"/>
      <c r="DJ383" s="89"/>
      <c r="DK383" s="89"/>
      <c r="DL383" s="89"/>
      <c r="DM383" s="89"/>
      <c r="DN383" s="89"/>
      <c r="DO383" s="89"/>
      <c r="DP383" s="89"/>
      <c r="DQ383" s="89"/>
      <c r="DR383" s="89"/>
      <c r="DS383" s="89"/>
      <c r="DT383" s="89"/>
      <c r="DU383" s="89"/>
      <c r="DV383" s="89"/>
      <c r="DW383" s="89"/>
      <c r="DX383" s="89"/>
      <c r="DY383" s="89"/>
      <c r="DZ383" s="89"/>
      <c r="EA383" s="89"/>
    </row>
    <row r="384" spans="1:131" ht="12">
      <c r="A384" s="8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  <c r="CT384" s="89"/>
      <c r="CU384" s="89"/>
      <c r="CV384" s="89"/>
      <c r="CW384" s="89"/>
      <c r="CX384" s="89"/>
      <c r="CY384" s="89"/>
      <c r="CZ384" s="89"/>
      <c r="DA384" s="89"/>
      <c r="DB384" s="89"/>
      <c r="DC384" s="89"/>
      <c r="DD384" s="89"/>
      <c r="DE384" s="89"/>
      <c r="DF384" s="89"/>
      <c r="DG384" s="89"/>
      <c r="DH384" s="89"/>
      <c r="DI384" s="89"/>
      <c r="DJ384" s="89"/>
      <c r="DK384" s="89"/>
      <c r="DL384" s="89"/>
      <c r="DM384" s="89"/>
      <c r="DN384" s="89"/>
      <c r="DO384" s="89"/>
      <c r="DP384" s="89"/>
      <c r="DQ384" s="89"/>
      <c r="DR384" s="89"/>
      <c r="DS384" s="89"/>
      <c r="DT384" s="89"/>
      <c r="DU384" s="89"/>
      <c r="DV384" s="89"/>
      <c r="DW384" s="89"/>
      <c r="DX384" s="89"/>
      <c r="DY384" s="89"/>
      <c r="DZ384" s="89"/>
      <c r="EA384" s="89"/>
    </row>
    <row r="385" spans="1:131" ht="12">
      <c r="A385" s="8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89"/>
      <c r="CV385" s="89"/>
      <c r="CW385" s="89"/>
      <c r="CX385" s="89"/>
      <c r="CY385" s="89"/>
      <c r="CZ385" s="89"/>
      <c r="DA385" s="89"/>
      <c r="DB385" s="89"/>
      <c r="DC385" s="89"/>
      <c r="DD385" s="89"/>
      <c r="DE385" s="89"/>
      <c r="DF385" s="89"/>
      <c r="DG385" s="89"/>
      <c r="DH385" s="89"/>
      <c r="DI385" s="89"/>
      <c r="DJ385" s="89"/>
      <c r="DK385" s="89"/>
      <c r="DL385" s="89"/>
      <c r="DM385" s="89"/>
      <c r="DN385" s="89"/>
      <c r="DO385" s="89"/>
      <c r="DP385" s="89"/>
      <c r="DQ385" s="89"/>
      <c r="DR385" s="89"/>
      <c r="DS385" s="89"/>
      <c r="DT385" s="89"/>
      <c r="DU385" s="89"/>
      <c r="DV385" s="89"/>
      <c r="DW385" s="89"/>
      <c r="DX385" s="89"/>
      <c r="DY385" s="89"/>
      <c r="DZ385" s="89"/>
      <c r="EA385" s="89"/>
    </row>
    <row r="386" spans="1:131" ht="12">
      <c r="A386" s="8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  <c r="CT386" s="89"/>
      <c r="CU386" s="89"/>
      <c r="CV386" s="89"/>
      <c r="CW386" s="89"/>
      <c r="CX386" s="89"/>
      <c r="CY386" s="89"/>
      <c r="CZ386" s="89"/>
      <c r="DA386" s="89"/>
      <c r="DB386" s="89"/>
      <c r="DC386" s="89"/>
      <c r="DD386" s="89"/>
      <c r="DE386" s="89"/>
      <c r="DF386" s="89"/>
      <c r="DG386" s="89"/>
      <c r="DH386" s="89"/>
      <c r="DI386" s="89"/>
      <c r="DJ386" s="89"/>
      <c r="DK386" s="89"/>
      <c r="DL386" s="89"/>
      <c r="DM386" s="89"/>
      <c r="DN386" s="89"/>
      <c r="DO386" s="89"/>
      <c r="DP386" s="89"/>
      <c r="DQ386" s="89"/>
      <c r="DR386" s="89"/>
      <c r="DS386" s="89"/>
      <c r="DT386" s="89"/>
      <c r="DU386" s="89"/>
      <c r="DV386" s="89"/>
      <c r="DW386" s="89"/>
      <c r="DX386" s="89"/>
      <c r="DY386" s="89"/>
      <c r="DZ386" s="89"/>
      <c r="EA386" s="89"/>
    </row>
    <row r="387" spans="1:131" ht="12">
      <c r="A387" s="8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  <c r="CT387" s="89"/>
      <c r="CU387" s="89"/>
      <c r="CV387" s="89"/>
      <c r="CW387" s="89"/>
      <c r="CX387" s="89"/>
      <c r="CY387" s="89"/>
      <c r="CZ387" s="89"/>
      <c r="DA387" s="89"/>
      <c r="DB387" s="89"/>
      <c r="DC387" s="89"/>
      <c r="DD387" s="89"/>
      <c r="DE387" s="89"/>
      <c r="DF387" s="89"/>
      <c r="DG387" s="89"/>
      <c r="DH387" s="89"/>
      <c r="DI387" s="89"/>
      <c r="DJ387" s="89"/>
      <c r="DK387" s="89"/>
      <c r="DL387" s="89"/>
      <c r="DM387" s="89"/>
      <c r="DN387" s="89"/>
      <c r="DO387" s="89"/>
      <c r="DP387" s="89"/>
      <c r="DQ387" s="89"/>
      <c r="DR387" s="89"/>
      <c r="DS387" s="89"/>
      <c r="DT387" s="89"/>
      <c r="DU387" s="89"/>
      <c r="DV387" s="89"/>
      <c r="DW387" s="89"/>
      <c r="DX387" s="89"/>
      <c r="DY387" s="89"/>
      <c r="DZ387" s="89"/>
      <c r="EA387" s="89"/>
    </row>
    <row r="388" spans="1:131" ht="12">
      <c r="A388" s="8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  <c r="CT388" s="89"/>
      <c r="CU388" s="89"/>
      <c r="CV388" s="89"/>
      <c r="CW388" s="89"/>
      <c r="CX388" s="89"/>
      <c r="CY388" s="89"/>
      <c r="CZ388" s="89"/>
      <c r="DA388" s="89"/>
      <c r="DB388" s="89"/>
      <c r="DC388" s="89"/>
      <c r="DD388" s="89"/>
      <c r="DE388" s="89"/>
      <c r="DF388" s="89"/>
      <c r="DG388" s="89"/>
      <c r="DH388" s="89"/>
      <c r="DI388" s="89"/>
      <c r="DJ388" s="89"/>
      <c r="DK388" s="89"/>
      <c r="DL388" s="89"/>
      <c r="DM388" s="89"/>
      <c r="DN388" s="89"/>
      <c r="DO388" s="89"/>
      <c r="DP388" s="89"/>
      <c r="DQ388" s="89"/>
      <c r="DR388" s="89"/>
      <c r="DS388" s="89"/>
      <c r="DT388" s="89"/>
      <c r="DU388" s="89"/>
      <c r="DV388" s="89"/>
      <c r="DW388" s="89"/>
      <c r="DX388" s="89"/>
      <c r="DY388" s="89"/>
      <c r="DZ388" s="89"/>
      <c r="EA388" s="89"/>
    </row>
    <row r="389" spans="1:131" ht="12">
      <c r="A389" s="8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  <c r="CT389" s="89"/>
      <c r="CU389" s="89"/>
      <c r="CV389" s="89"/>
      <c r="CW389" s="89"/>
      <c r="CX389" s="89"/>
      <c r="CY389" s="89"/>
      <c r="CZ389" s="89"/>
      <c r="DA389" s="89"/>
      <c r="DB389" s="89"/>
      <c r="DC389" s="89"/>
      <c r="DD389" s="89"/>
      <c r="DE389" s="89"/>
      <c r="DF389" s="89"/>
      <c r="DG389" s="89"/>
      <c r="DH389" s="89"/>
      <c r="DI389" s="89"/>
      <c r="DJ389" s="89"/>
      <c r="DK389" s="89"/>
      <c r="DL389" s="89"/>
      <c r="DM389" s="89"/>
      <c r="DN389" s="89"/>
      <c r="DO389" s="89"/>
      <c r="DP389" s="89"/>
      <c r="DQ389" s="89"/>
      <c r="DR389" s="89"/>
      <c r="DS389" s="89"/>
      <c r="DT389" s="89"/>
      <c r="DU389" s="89"/>
      <c r="DV389" s="89"/>
      <c r="DW389" s="89"/>
      <c r="DX389" s="89"/>
      <c r="DY389" s="89"/>
      <c r="DZ389" s="89"/>
      <c r="EA389" s="89"/>
    </row>
    <row r="390" spans="1:131" ht="12">
      <c r="A390" s="8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89"/>
      <c r="CV390" s="89"/>
      <c r="CW390" s="89"/>
      <c r="CX390" s="89"/>
      <c r="CY390" s="89"/>
      <c r="CZ390" s="89"/>
      <c r="DA390" s="89"/>
      <c r="DB390" s="89"/>
      <c r="DC390" s="89"/>
      <c r="DD390" s="89"/>
      <c r="DE390" s="89"/>
      <c r="DF390" s="89"/>
      <c r="DG390" s="89"/>
      <c r="DH390" s="89"/>
      <c r="DI390" s="89"/>
      <c r="DJ390" s="89"/>
      <c r="DK390" s="89"/>
      <c r="DL390" s="89"/>
      <c r="DM390" s="89"/>
      <c r="DN390" s="89"/>
      <c r="DO390" s="89"/>
      <c r="DP390" s="89"/>
      <c r="DQ390" s="89"/>
      <c r="DR390" s="89"/>
      <c r="DS390" s="89"/>
      <c r="DT390" s="89"/>
      <c r="DU390" s="89"/>
      <c r="DV390" s="89"/>
      <c r="DW390" s="89"/>
      <c r="DX390" s="89"/>
      <c r="DY390" s="89"/>
      <c r="DZ390" s="89"/>
      <c r="EA390" s="89"/>
    </row>
    <row r="391" spans="1:131" ht="12">
      <c r="A391" s="8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  <c r="CR391" s="89"/>
      <c r="CS391" s="89"/>
      <c r="CT391" s="89"/>
      <c r="CU391" s="89"/>
      <c r="CV391" s="89"/>
      <c r="CW391" s="89"/>
      <c r="CX391" s="89"/>
      <c r="CY391" s="89"/>
      <c r="CZ391" s="89"/>
      <c r="DA391" s="89"/>
      <c r="DB391" s="89"/>
      <c r="DC391" s="89"/>
      <c r="DD391" s="89"/>
      <c r="DE391" s="89"/>
      <c r="DF391" s="89"/>
      <c r="DG391" s="89"/>
      <c r="DH391" s="89"/>
      <c r="DI391" s="89"/>
      <c r="DJ391" s="89"/>
      <c r="DK391" s="89"/>
      <c r="DL391" s="89"/>
      <c r="DM391" s="89"/>
      <c r="DN391" s="89"/>
      <c r="DO391" s="89"/>
      <c r="DP391" s="89"/>
      <c r="DQ391" s="89"/>
      <c r="DR391" s="89"/>
      <c r="DS391" s="89"/>
      <c r="DT391" s="89"/>
      <c r="DU391" s="89"/>
      <c r="DV391" s="89"/>
      <c r="DW391" s="89"/>
      <c r="DX391" s="89"/>
      <c r="DY391" s="89"/>
      <c r="DZ391" s="89"/>
      <c r="EA391" s="89"/>
    </row>
    <row r="392" spans="1:131" ht="12">
      <c r="A392" s="8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CA392" s="89"/>
      <c r="CB392" s="89"/>
      <c r="CC392" s="89"/>
      <c r="CD392" s="89"/>
      <c r="CE392" s="89"/>
      <c r="CF392" s="89"/>
      <c r="CG392" s="89"/>
      <c r="CH392" s="89"/>
      <c r="CI392" s="89"/>
      <c r="CJ392" s="89"/>
      <c r="CK392" s="89"/>
      <c r="CL392" s="89"/>
      <c r="CM392" s="89"/>
      <c r="CN392" s="89"/>
      <c r="CO392" s="89"/>
      <c r="CP392" s="89"/>
      <c r="CQ392" s="89"/>
      <c r="CR392" s="89"/>
      <c r="CS392" s="89"/>
      <c r="CT392" s="89"/>
      <c r="CU392" s="89"/>
      <c r="CV392" s="89"/>
      <c r="CW392" s="89"/>
      <c r="CX392" s="89"/>
      <c r="CY392" s="89"/>
      <c r="CZ392" s="89"/>
      <c r="DA392" s="89"/>
      <c r="DB392" s="89"/>
      <c r="DC392" s="89"/>
      <c r="DD392" s="89"/>
      <c r="DE392" s="89"/>
      <c r="DF392" s="89"/>
      <c r="DG392" s="89"/>
      <c r="DH392" s="89"/>
      <c r="DI392" s="89"/>
      <c r="DJ392" s="89"/>
      <c r="DK392" s="89"/>
      <c r="DL392" s="89"/>
      <c r="DM392" s="89"/>
      <c r="DN392" s="89"/>
      <c r="DO392" s="89"/>
      <c r="DP392" s="89"/>
      <c r="DQ392" s="89"/>
      <c r="DR392" s="89"/>
      <c r="DS392" s="89"/>
      <c r="DT392" s="89"/>
      <c r="DU392" s="89"/>
      <c r="DV392" s="89"/>
      <c r="DW392" s="89"/>
      <c r="DX392" s="89"/>
      <c r="DY392" s="89"/>
      <c r="DZ392" s="89"/>
      <c r="EA392" s="89"/>
    </row>
    <row r="393" spans="1:131" ht="12">
      <c r="A393" s="8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CA393" s="89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89"/>
      <c r="CS393" s="89"/>
      <c r="CT393" s="89"/>
      <c r="CU393" s="89"/>
      <c r="CV393" s="89"/>
      <c r="CW393" s="89"/>
      <c r="CX393" s="89"/>
      <c r="CY393" s="89"/>
      <c r="CZ393" s="89"/>
      <c r="DA393" s="89"/>
      <c r="DB393" s="89"/>
      <c r="DC393" s="89"/>
      <c r="DD393" s="89"/>
      <c r="DE393" s="89"/>
      <c r="DF393" s="89"/>
      <c r="DG393" s="89"/>
      <c r="DH393" s="89"/>
      <c r="DI393" s="89"/>
      <c r="DJ393" s="89"/>
      <c r="DK393" s="89"/>
      <c r="DL393" s="89"/>
      <c r="DM393" s="89"/>
      <c r="DN393" s="89"/>
      <c r="DO393" s="89"/>
      <c r="DP393" s="89"/>
      <c r="DQ393" s="89"/>
      <c r="DR393" s="89"/>
      <c r="DS393" s="89"/>
      <c r="DT393" s="89"/>
      <c r="DU393" s="89"/>
      <c r="DV393" s="89"/>
      <c r="DW393" s="89"/>
      <c r="DX393" s="89"/>
      <c r="DY393" s="89"/>
      <c r="DZ393" s="89"/>
      <c r="EA393" s="89"/>
    </row>
    <row r="394" spans="1:131" ht="12">
      <c r="A394" s="8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CA394" s="89"/>
      <c r="CB394" s="89"/>
      <c r="CC394" s="89"/>
      <c r="CD394" s="89"/>
      <c r="CE394" s="89"/>
      <c r="CF394" s="8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  <c r="CR394" s="89"/>
      <c r="CS394" s="89"/>
      <c r="CT394" s="89"/>
      <c r="CU394" s="89"/>
      <c r="CV394" s="89"/>
      <c r="CW394" s="89"/>
      <c r="CX394" s="89"/>
      <c r="CY394" s="89"/>
      <c r="CZ394" s="89"/>
      <c r="DA394" s="89"/>
      <c r="DB394" s="89"/>
      <c r="DC394" s="89"/>
      <c r="DD394" s="89"/>
      <c r="DE394" s="89"/>
      <c r="DF394" s="89"/>
      <c r="DG394" s="89"/>
      <c r="DH394" s="89"/>
      <c r="DI394" s="89"/>
      <c r="DJ394" s="89"/>
      <c r="DK394" s="89"/>
      <c r="DL394" s="89"/>
      <c r="DM394" s="89"/>
      <c r="DN394" s="89"/>
      <c r="DO394" s="89"/>
      <c r="DP394" s="89"/>
      <c r="DQ394" s="89"/>
      <c r="DR394" s="89"/>
      <c r="DS394" s="89"/>
      <c r="DT394" s="89"/>
      <c r="DU394" s="89"/>
      <c r="DV394" s="89"/>
      <c r="DW394" s="89"/>
      <c r="DX394" s="89"/>
      <c r="DY394" s="89"/>
      <c r="DZ394" s="89"/>
      <c r="EA394" s="89"/>
    </row>
    <row r="395" spans="1:131" ht="12">
      <c r="A395" s="8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  <c r="CT395" s="89"/>
      <c r="CU395" s="89"/>
      <c r="CV395" s="89"/>
      <c r="CW395" s="89"/>
      <c r="CX395" s="89"/>
      <c r="CY395" s="89"/>
      <c r="CZ395" s="89"/>
      <c r="DA395" s="89"/>
      <c r="DB395" s="89"/>
      <c r="DC395" s="89"/>
      <c r="DD395" s="89"/>
      <c r="DE395" s="89"/>
      <c r="DF395" s="89"/>
      <c r="DG395" s="89"/>
      <c r="DH395" s="89"/>
      <c r="DI395" s="89"/>
      <c r="DJ395" s="89"/>
      <c r="DK395" s="89"/>
      <c r="DL395" s="89"/>
      <c r="DM395" s="89"/>
      <c r="DN395" s="89"/>
      <c r="DO395" s="89"/>
      <c r="DP395" s="89"/>
      <c r="DQ395" s="89"/>
      <c r="DR395" s="89"/>
      <c r="DS395" s="89"/>
      <c r="DT395" s="89"/>
      <c r="DU395" s="89"/>
      <c r="DV395" s="89"/>
      <c r="DW395" s="89"/>
      <c r="DX395" s="89"/>
      <c r="DY395" s="89"/>
      <c r="DZ395" s="89"/>
      <c r="EA395" s="89"/>
    </row>
    <row r="396" spans="1:131" ht="12">
      <c r="A396" s="8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  <c r="CT396" s="89"/>
      <c r="CU396" s="89"/>
      <c r="CV396" s="89"/>
      <c r="CW396" s="89"/>
      <c r="CX396" s="89"/>
      <c r="CY396" s="89"/>
      <c r="CZ396" s="89"/>
      <c r="DA396" s="89"/>
      <c r="DB396" s="89"/>
      <c r="DC396" s="89"/>
      <c r="DD396" s="89"/>
      <c r="DE396" s="89"/>
      <c r="DF396" s="89"/>
      <c r="DG396" s="89"/>
      <c r="DH396" s="89"/>
      <c r="DI396" s="89"/>
      <c r="DJ396" s="89"/>
      <c r="DK396" s="89"/>
      <c r="DL396" s="89"/>
      <c r="DM396" s="89"/>
      <c r="DN396" s="89"/>
      <c r="DO396" s="89"/>
      <c r="DP396" s="89"/>
      <c r="DQ396" s="89"/>
      <c r="DR396" s="89"/>
      <c r="DS396" s="89"/>
      <c r="DT396" s="89"/>
      <c r="DU396" s="89"/>
      <c r="DV396" s="89"/>
      <c r="DW396" s="89"/>
      <c r="DX396" s="89"/>
      <c r="DY396" s="89"/>
      <c r="DZ396" s="89"/>
      <c r="EA396" s="89"/>
    </row>
    <row r="397" spans="1:131" ht="12">
      <c r="A397" s="8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  <c r="CT397" s="89"/>
      <c r="CU397" s="89"/>
      <c r="CV397" s="89"/>
      <c r="CW397" s="89"/>
      <c r="CX397" s="89"/>
      <c r="CY397" s="89"/>
      <c r="CZ397" s="89"/>
      <c r="DA397" s="89"/>
      <c r="DB397" s="89"/>
      <c r="DC397" s="89"/>
      <c r="DD397" s="89"/>
      <c r="DE397" s="89"/>
      <c r="DF397" s="89"/>
      <c r="DG397" s="89"/>
      <c r="DH397" s="89"/>
      <c r="DI397" s="89"/>
      <c r="DJ397" s="89"/>
      <c r="DK397" s="89"/>
      <c r="DL397" s="89"/>
      <c r="DM397" s="89"/>
      <c r="DN397" s="89"/>
      <c r="DO397" s="89"/>
      <c r="DP397" s="89"/>
      <c r="DQ397" s="89"/>
      <c r="DR397" s="89"/>
      <c r="DS397" s="89"/>
      <c r="DT397" s="89"/>
      <c r="DU397" s="89"/>
      <c r="DV397" s="89"/>
      <c r="DW397" s="89"/>
      <c r="DX397" s="89"/>
      <c r="DY397" s="89"/>
      <c r="DZ397" s="89"/>
      <c r="EA397" s="89"/>
    </row>
    <row r="398" spans="1:131" ht="12">
      <c r="A398" s="8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CA398" s="89"/>
      <c r="CB398" s="89"/>
      <c r="CC398" s="89"/>
      <c r="CD398" s="89"/>
      <c r="CE398" s="89"/>
      <c r="CF398" s="89"/>
      <c r="CG398" s="89"/>
      <c r="CH398" s="89"/>
      <c r="CI398" s="89"/>
      <c r="CJ398" s="89"/>
      <c r="CK398" s="89"/>
      <c r="CL398" s="89"/>
      <c r="CM398" s="89"/>
      <c r="CN398" s="89"/>
      <c r="CO398" s="89"/>
      <c r="CP398" s="89"/>
      <c r="CQ398" s="89"/>
      <c r="CR398" s="89"/>
      <c r="CS398" s="89"/>
      <c r="CT398" s="89"/>
      <c r="CU398" s="89"/>
      <c r="CV398" s="89"/>
      <c r="CW398" s="89"/>
      <c r="CX398" s="89"/>
      <c r="CY398" s="89"/>
      <c r="CZ398" s="89"/>
      <c r="DA398" s="89"/>
      <c r="DB398" s="89"/>
      <c r="DC398" s="89"/>
      <c r="DD398" s="89"/>
      <c r="DE398" s="89"/>
      <c r="DF398" s="89"/>
      <c r="DG398" s="89"/>
      <c r="DH398" s="89"/>
      <c r="DI398" s="89"/>
      <c r="DJ398" s="89"/>
      <c r="DK398" s="89"/>
      <c r="DL398" s="89"/>
      <c r="DM398" s="89"/>
      <c r="DN398" s="89"/>
      <c r="DO398" s="89"/>
      <c r="DP398" s="89"/>
      <c r="DQ398" s="89"/>
      <c r="DR398" s="89"/>
      <c r="DS398" s="89"/>
      <c r="DT398" s="89"/>
      <c r="DU398" s="89"/>
      <c r="DV398" s="89"/>
      <c r="DW398" s="89"/>
      <c r="DX398" s="89"/>
      <c r="DY398" s="89"/>
      <c r="DZ398" s="89"/>
      <c r="EA398" s="89"/>
    </row>
    <row r="399" spans="1:131" ht="12">
      <c r="A399" s="8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CA399" s="89"/>
      <c r="CB399" s="89"/>
      <c r="CC399" s="89"/>
      <c r="CD399" s="89"/>
      <c r="CE399" s="89"/>
      <c r="CF399" s="8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  <c r="CR399" s="89"/>
      <c r="CS399" s="89"/>
      <c r="CT399" s="89"/>
      <c r="CU399" s="89"/>
      <c r="CV399" s="89"/>
      <c r="CW399" s="89"/>
      <c r="CX399" s="89"/>
      <c r="CY399" s="89"/>
      <c r="CZ399" s="89"/>
      <c r="DA399" s="89"/>
      <c r="DB399" s="89"/>
      <c r="DC399" s="89"/>
      <c r="DD399" s="89"/>
      <c r="DE399" s="89"/>
      <c r="DF399" s="89"/>
      <c r="DG399" s="89"/>
      <c r="DH399" s="89"/>
      <c r="DI399" s="89"/>
      <c r="DJ399" s="89"/>
      <c r="DK399" s="89"/>
      <c r="DL399" s="89"/>
      <c r="DM399" s="89"/>
      <c r="DN399" s="89"/>
      <c r="DO399" s="89"/>
      <c r="DP399" s="89"/>
      <c r="DQ399" s="89"/>
      <c r="DR399" s="89"/>
      <c r="DS399" s="89"/>
      <c r="DT399" s="89"/>
      <c r="DU399" s="89"/>
      <c r="DV399" s="89"/>
      <c r="DW399" s="89"/>
      <c r="DX399" s="89"/>
      <c r="DY399" s="89"/>
      <c r="DZ399" s="89"/>
      <c r="EA399" s="89"/>
    </row>
    <row r="400" spans="1:131" ht="12">
      <c r="A400" s="8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CA400" s="89"/>
      <c r="CB400" s="89"/>
      <c r="CC400" s="89"/>
      <c r="CD400" s="89"/>
      <c r="CE400" s="89"/>
      <c r="CF400" s="8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  <c r="CR400" s="89"/>
      <c r="CS400" s="89"/>
      <c r="CT400" s="89"/>
      <c r="CU400" s="89"/>
      <c r="CV400" s="89"/>
      <c r="CW400" s="89"/>
      <c r="CX400" s="89"/>
      <c r="CY400" s="89"/>
      <c r="CZ400" s="89"/>
      <c r="DA400" s="89"/>
      <c r="DB400" s="89"/>
      <c r="DC400" s="89"/>
      <c r="DD400" s="89"/>
      <c r="DE400" s="89"/>
      <c r="DF400" s="89"/>
      <c r="DG400" s="89"/>
      <c r="DH400" s="89"/>
      <c r="DI400" s="89"/>
      <c r="DJ400" s="89"/>
      <c r="DK400" s="89"/>
      <c r="DL400" s="89"/>
      <c r="DM400" s="89"/>
      <c r="DN400" s="89"/>
      <c r="DO400" s="89"/>
      <c r="DP400" s="89"/>
      <c r="DQ400" s="89"/>
      <c r="DR400" s="89"/>
      <c r="DS400" s="89"/>
      <c r="DT400" s="89"/>
      <c r="DU400" s="89"/>
      <c r="DV400" s="89"/>
      <c r="DW400" s="89"/>
      <c r="DX400" s="89"/>
      <c r="DY400" s="89"/>
      <c r="DZ400" s="89"/>
      <c r="EA400" s="89"/>
    </row>
    <row r="401" spans="1:131" ht="12">
      <c r="A401" s="8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CA401" s="89"/>
      <c r="CB401" s="89"/>
      <c r="CC401" s="89"/>
      <c r="CD401" s="89"/>
      <c r="CE401" s="89"/>
      <c r="CF401" s="8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  <c r="CR401" s="89"/>
      <c r="CS401" s="89"/>
      <c r="CT401" s="89"/>
      <c r="CU401" s="89"/>
      <c r="CV401" s="89"/>
      <c r="CW401" s="89"/>
      <c r="CX401" s="89"/>
      <c r="CY401" s="89"/>
      <c r="CZ401" s="89"/>
      <c r="DA401" s="89"/>
      <c r="DB401" s="89"/>
      <c r="DC401" s="89"/>
      <c r="DD401" s="89"/>
      <c r="DE401" s="89"/>
      <c r="DF401" s="89"/>
      <c r="DG401" s="89"/>
      <c r="DH401" s="89"/>
      <c r="DI401" s="89"/>
      <c r="DJ401" s="89"/>
      <c r="DK401" s="89"/>
      <c r="DL401" s="89"/>
      <c r="DM401" s="89"/>
      <c r="DN401" s="89"/>
      <c r="DO401" s="89"/>
      <c r="DP401" s="89"/>
      <c r="DQ401" s="89"/>
      <c r="DR401" s="89"/>
      <c r="DS401" s="89"/>
      <c r="DT401" s="89"/>
      <c r="DU401" s="89"/>
      <c r="DV401" s="89"/>
      <c r="DW401" s="89"/>
      <c r="DX401" s="89"/>
      <c r="DY401" s="89"/>
      <c r="DZ401" s="89"/>
      <c r="EA401" s="89"/>
    </row>
    <row r="402" spans="1:131" ht="12">
      <c r="A402" s="8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CA402" s="89"/>
      <c r="CB402" s="89"/>
      <c r="CC402" s="89"/>
      <c r="CD402" s="89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  <c r="CR402" s="89"/>
      <c r="CS402" s="89"/>
      <c r="CT402" s="89"/>
      <c r="CU402" s="89"/>
      <c r="CV402" s="89"/>
      <c r="CW402" s="89"/>
      <c r="CX402" s="89"/>
      <c r="CY402" s="89"/>
      <c r="CZ402" s="89"/>
      <c r="DA402" s="89"/>
      <c r="DB402" s="89"/>
      <c r="DC402" s="89"/>
      <c r="DD402" s="89"/>
      <c r="DE402" s="89"/>
      <c r="DF402" s="89"/>
      <c r="DG402" s="89"/>
      <c r="DH402" s="89"/>
      <c r="DI402" s="89"/>
      <c r="DJ402" s="89"/>
      <c r="DK402" s="89"/>
      <c r="DL402" s="89"/>
      <c r="DM402" s="89"/>
      <c r="DN402" s="89"/>
      <c r="DO402" s="89"/>
      <c r="DP402" s="89"/>
      <c r="DQ402" s="89"/>
      <c r="DR402" s="89"/>
      <c r="DS402" s="89"/>
      <c r="DT402" s="89"/>
      <c r="DU402" s="89"/>
      <c r="DV402" s="89"/>
      <c r="DW402" s="89"/>
      <c r="DX402" s="89"/>
      <c r="DY402" s="89"/>
      <c r="DZ402" s="89"/>
      <c r="EA402" s="89"/>
    </row>
    <row r="403" spans="1:131" ht="12">
      <c r="A403" s="8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CA403" s="89"/>
      <c r="CB403" s="89"/>
      <c r="CC403" s="89"/>
      <c r="CD403" s="89"/>
      <c r="CE403" s="89"/>
      <c r="CF403" s="89"/>
      <c r="CG403" s="89"/>
      <c r="CH403" s="89"/>
      <c r="CI403" s="89"/>
      <c r="CJ403" s="89"/>
      <c r="CK403" s="89"/>
      <c r="CL403" s="89"/>
      <c r="CM403" s="89"/>
      <c r="CN403" s="89"/>
      <c r="CO403" s="89"/>
      <c r="CP403" s="89"/>
      <c r="CQ403" s="89"/>
      <c r="CR403" s="89"/>
      <c r="CS403" s="89"/>
      <c r="CT403" s="89"/>
      <c r="CU403" s="89"/>
      <c r="CV403" s="89"/>
      <c r="CW403" s="89"/>
      <c r="CX403" s="89"/>
      <c r="CY403" s="89"/>
      <c r="CZ403" s="89"/>
      <c r="DA403" s="89"/>
      <c r="DB403" s="89"/>
      <c r="DC403" s="89"/>
      <c r="DD403" s="89"/>
      <c r="DE403" s="89"/>
      <c r="DF403" s="89"/>
      <c r="DG403" s="89"/>
      <c r="DH403" s="89"/>
      <c r="DI403" s="89"/>
      <c r="DJ403" s="89"/>
      <c r="DK403" s="89"/>
      <c r="DL403" s="89"/>
      <c r="DM403" s="89"/>
      <c r="DN403" s="89"/>
      <c r="DO403" s="89"/>
      <c r="DP403" s="89"/>
      <c r="DQ403" s="89"/>
      <c r="DR403" s="89"/>
      <c r="DS403" s="89"/>
      <c r="DT403" s="89"/>
      <c r="DU403" s="89"/>
      <c r="DV403" s="89"/>
      <c r="DW403" s="89"/>
      <c r="DX403" s="89"/>
      <c r="DY403" s="89"/>
      <c r="DZ403" s="89"/>
      <c r="EA403" s="89"/>
    </row>
    <row r="404" spans="1:131" ht="12">
      <c r="A404" s="8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CA404" s="89"/>
      <c r="CB404" s="89"/>
      <c r="CC404" s="89"/>
      <c r="CD404" s="89"/>
      <c r="CE404" s="89"/>
      <c r="CF404" s="8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  <c r="CR404" s="89"/>
      <c r="CS404" s="89"/>
      <c r="CT404" s="89"/>
      <c r="CU404" s="89"/>
      <c r="CV404" s="89"/>
      <c r="CW404" s="89"/>
      <c r="CX404" s="89"/>
      <c r="CY404" s="89"/>
      <c r="CZ404" s="89"/>
      <c r="DA404" s="89"/>
      <c r="DB404" s="89"/>
      <c r="DC404" s="89"/>
      <c r="DD404" s="89"/>
      <c r="DE404" s="89"/>
      <c r="DF404" s="89"/>
      <c r="DG404" s="89"/>
      <c r="DH404" s="89"/>
      <c r="DI404" s="89"/>
      <c r="DJ404" s="89"/>
      <c r="DK404" s="89"/>
      <c r="DL404" s="89"/>
      <c r="DM404" s="89"/>
      <c r="DN404" s="89"/>
      <c r="DO404" s="89"/>
      <c r="DP404" s="89"/>
      <c r="DQ404" s="89"/>
      <c r="DR404" s="89"/>
      <c r="DS404" s="89"/>
      <c r="DT404" s="89"/>
      <c r="DU404" s="89"/>
      <c r="DV404" s="89"/>
      <c r="DW404" s="89"/>
      <c r="DX404" s="89"/>
      <c r="DY404" s="89"/>
      <c r="DZ404" s="89"/>
      <c r="EA404" s="89"/>
    </row>
    <row r="405" spans="1:131" ht="12">
      <c r="A405" s="8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CA405" s="89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  <c r="CR405" s="89"/>
      <c r="CS405" s="89"/>
      <c r="CT405" s="89"/>
      <c r="CU405" s="89"/>
      <c r="CV405" s="89"/>
      <c r="CW405" s="89"/>
      <c r="CX405" s="89"/>
      <c r="CY405" s="89"/>
      <c r="CZ405" s="89"/>
      <c r="DA405" s="89"/>
      <c r="DB405" s="89"/>
      <c r="DC405" s="89"/>
      <c r="DD405" s="89"/>
      <c r="DE405" s="89"/>
      <c r="DF405" s="89"/>
      <c r="DG405" s="89"/>
      <c r="DH405" s="89"/>
      <c r="DI405" s="89"/>
      <c r="DJ405" s="89"/>
      <c r="DK405" s="89"/>
      <c r="DL405" s="89"/>
      <c r="DM405" s="89"/>
      <c r="DN405" s="89"/>
      <c r="DO405" s="89"/>
      <c r="DP405" s="89"/>
      <c r="DQ405" s="89"/>
      <c r="DR405" s="89"/>
      <c r="DS405" s="89"/>
      <c r="DT405" s="89"/>
      <c r="DU405" s="89"/>
      <c r="DV405" s="89"/>
      <c r="DW405" s="89"/>
      <c r="DX405" s="89"/>
      <c r="DY405" s="89"/>
      <c r="DZ405" s="89"/>
      <c r="EA405" s="89"/>
    </row>
    <row r="406" spans="1:131" ht="12">
      <c r="A406" s="8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CA406" s="89"/>
      <c r="CB406" s="89"/>
      <c r="CC406" s="89"/>
      <c r="CD406" s="89"/>
      <c r="CE406" s="89"/>
      <c r="CF406" s="8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  <c r="CR406" s="89"/>
      <c r="CS406" s="89"/>
      <c r="CT406" s="89"/>
      <c r="CU406" s="89"/>
      <c r="CV406" s="89"/>
      <c r="CW406" s="89"/>
      <c r="CX406" s="89"/>
      <c r="CY406" s="89"/>
      <c r="CZ406" s="89"/>
      <c r="DA406" s="89"/>
      <c r="DB406" s="89"/>
      <c r="DC406" s="89"/>
      <c r="DD406" s="89"/>
      <c r="DE406" s="89"/>
      <c r="DF406" s="89"/>
      <c r="DG406" s="89"/>
      <c r="DH406" s="89"/>
      <c r="DI406" s="89"/>
      <c r="DJ406" s="89"/>
      <c r="DK406" s="89"/>
      <c r="DL406" s="89"/>
      <c r="DM406" s="89"/>
      <c r="DN406" s="89"/>
      <c r="DO406" s="89"/>
      <c r="DP406" s="89"/>
      <c r="DQ406" s="89"/>
      <c r="DR406" s="89"/>
      <c r="DS406" s="89"/>
      <c r="DT406" s="89"/>
      <c r="DU406" s="89"/>
      <c r="DV406" s="89"/>
      <c r="DW406" s="89"/>
      <c r="DX406" s="89"/>
      <c r="DY406" s="89"/>
      <c r="DZ406" s="89"/>
      <c r="EA406" s="89"/>
    </row>
    <row r="407" spans="1:131" ht="12">
      <c r="A407" s="8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CA407" s="89"/>
      <c r="CB407" s="89"/>
      <c r="CC407" s="89"/>
      <c r="CD407" s="89"/>
      <c r="CE407" s="89"/>
      <c r="CF407" s="89"/>
      <c r="CG407" s="89"/>
      <c r="CH407" s="89"/>
      <c r="CI407" s="89"/>
      <c r="CJ407" s="89"/>
      <c r="CK407" s="89"/>
      <c r="CL407" s="89"/>
      <c r="CM407" s="89"/>
      <c r="CN407" s="89"/>
      <c r="CO407" s="89"/>
      <c r="CP407" s="89"/>
      <c r="CQ407" s="89"/>
      <c r="CR407" s="89"/>
      <c r="CS407" s="89"/>
      <c r="CT407" s="89"/>
      <c r="CU407" s="89"/>
      <c r="CV407" s="89"/>
      <c r="CW407" s="89"/>
      <c r="CX407" s="89"/>
      <c r="CY407" s="89"/>
      <c r="CZ407" s="89"/>
      <c r="DA407" s="89"/>
      <c r="DB407" s="89"/>
      <c r="DC407" s="89"/>
      <c r="DD407" s="89"/>
      <c r="DE407" s="89"/>
      <c r="DF407" s="89"/>
      <c r="DG407" s="89"/>
      <c r="DH407" s="89"/>
      <c r="DI407" s="89"/>
      <c r="DJ407" s="89"/>
      <c r="DK407" s="89"/>
      <c r="DL407" s="89"/>
      <c r="DM407" s="89"/>
      <c r="DN407" s="89"/>
      <c r="DO407" s="89"/>
      <c r="DP407" s="89"/>
      <c r="DQ407" s="89"/>
      <c r="DR407" s="89"/>
      <c r="DS407" s="89"/>
      <c r="DT407" s="89"/>
      <c r="DU407" s="89"/>
      <c r="DV407" s="89"/>
      <c r="DW407" s="89"/>
      <c r="DX407" s="89"/>
      <c r="DY407" s="89"/>
      <c r="DZ407" s="89"/>
      <c r="EA407" s="89"/>
    </row>
    <row r="408" spans="1:131" ht="12">
      <c r="A408" s="8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CA408" s="89"/>
      <c r="CB408" s="89"/>
      <c r="CC408" s="89"/>
      <c r="CD408" s="89"/>
      <c r="CE408" s="89"/>
      <c r="CF408" s="89"/>
      <c r="CG408" s="89"/>
      <c r="CH408" s="89"/>
      <c r="CI408" s="89"/>
      <c r="CJ408" s="89"/>
      <c r="CK408" s="89"/>
      <c r="CL408" s="89"/>
      <c r="CM408" s="89"/>
      <c r="CN408" s="89"/>
      <c r="CO408" s="89"/>
      <c r="CP408" s="89"/>
      <c r="CQ408" s="89"/>
      <c r="CR408" s="89"/>
      <c r="CS408" s="89"/>
      <c r="CT408" s="89"/>
      <c r="CU408" s="89"/>
      <c r="CV408" s="89"/>
      <c r="CW408" s="89"/>
      <c r="CX408" s="89"/>
      <c r="CY408" s="89"/>
      <c r="CZ408" s="89"/>
      <c r="DA408" s="89"/>
      <c r="DB408" s="89"/>
      <c r="DC408" s="89"/>
      <c r="DD408" s="89"/>
      <c r="DE408" s="89"/>
      <c r="DF408" s="89"/>
      <c r="DG408" s="89"/>
      <c r="DH408" s="89"/>
      <c r="DI408" s="89"/>
      <c r="DJ408" s="89"/>
      <c r="DK408" s="89"/>
      <c r="DL408" s="89"/>
      <c r="DM408" s="89"/>
      <c r="DN408" s="89"/>
      <c r="DO408" s="89"/>
      <c r="DP408" s="89"/>
      <c r="DQ408" s="89"/>
      <c r="DR408" s="89"/>
      <c r="DS408" s="89"/>
      <c r="DT408" s="89"/>
      <c r="DU408" s="89"/>
      <c r="DV408" s="89"/>
      <c r="DW408" s="89"/>
      <c r="DX408" s="89"/>
      <c r="DY408" s="89"/>
      <c r="DZ408" s="89"/>
      <c r="EA408" s="89"/>
    </row>
    <row r="409" spans="1:131" ht="12">
      <c r="A409" s="8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CA409" s="89"/>
      <c r="CB409" s="89"/>
      <c r="CC409" s="89"/>
      <c r="CD409" s="89"/>
      <c r="CE409" s="89"/>
      <c r="CF409" s="8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  <c r="CR409" s="89"/>
      <c r="CS409" s="89"/>
      <c r="CT409" s="89"/>
      <c r="CU409" s="89"/>
      <c r="CV409" s="89"/>
      <c r="CW409" s="89"/>
      <c r="CX409" s="89"/>
      <c r="CY409" s="89"/>
      <c r="CZ409" s="89"/>
      <c r="DA409" s="89"/>
      <c r="DB409" s="89"/>
      <c r="DC409" s="89"/>
      <c r="DD409" s="89"/>
      <c r="DE409" s="89"/>
      <c r="DF409" s="89"/>
      <c r="DG409" s="89"/>
      <c r="DH409" s="89"/>
      <c r="DI409" s="89"/>
      <c r="DJ409" s="89"/>
      <c r="DK409" s="89"/>
      <c r="DL409" s="89"/>
      <c r="DM409" s="89"/>
      <c r="DN409" s="89"/>
      <c r="DO409" s="89"/>
      <c r="DP409" s="89"/>
      <c r="DQ409" s="89"/>
      <c r="DR409" s="89"/>
      <c r="DS409" s="89"/>
      <c r="DT409" s="89"/>
      <c r="DU409" s="89"/>
      <c r="DV409" s="89"/>
      <c r="DW409" s="89"/>
      <c r="DX409" s="89"/>
      <c r="DY409" s="89"/>
      <c r="DZ409" s="89"/>
      <c r="EA409" s="89"/>
    </row>
    <row r="410" spans="1:131" ht="12">
      <c r="A410" s="8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CA410" s="89"/>
      <c r="CB410" s="89"/>
      <c r="CC410" s="89"/>
      <c r="CD410" s="89"/>
      <c r="CE410" s="89"/>
      <c r="CF410" s="8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  <c r="CR410" s="89"/>
      <c r="CS410" s="89"/>
      <c r="CT410" s="89"/>
      <c r="CU410" s="89"/>
      <c r="CV410" s="89"/>
      <c r="CW410" s="89"/>
      <c r="CX410" s="89"/>
      <c r="CY410" s="89"/>
      <c r="CZ410" s="89"/>
      <c r="DA410" s="89"/>
      <c r="DB410" s="89"/>
      <c r="DC410" s="89"/>
      <c r="DD410" s="89"/>
      <c r="DE410" s="89"/>
      <c r="DF410" s="89"/>
      <c r="DG410" s="89"/>
      <c r="DH410" s="89"/>
      <c r="DI410" s="89"/>
      <c r="DJ410" s="89"/>
      <c r="DK410" s="89"/>
      <c r="DL410" s="89"/>
      <c r="DM410" s="89"/>
      <c r="DN410" s="89"/>
      <c r="DO410" s="89"/>
      <c r="DP410" s="89"/>
      <c r="DQ410" s="89"/>
      <c r="DR410" s="89"/>
      <c r="DS410" s="89"/>
      <c r="DT410" s="89"/>
      <c r="DU410" s="89"/>
      <c r="DV410" s="89"/>
      <c r="DW410" s="89"/>
      <c r="DX410" s="89"/>
      <c r="DY410" s="89"/>
      <c r="DZ410" s="89"/>
      <c r="EA410" s="89"/>
    </row>
    <row r="411" spans="1:131" ht="12">
      <c r="A411" s="8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CA411" s="89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  <c r="CT411" s="89"/>
      <c r="CU411" s="89"/>
      <c r="CV411" s="89"/>
      <c r="CW411" s="89"/>
      <c r="CX411" s="89"/>
      <c r="CY411" s="89"/>
      <c r="CZ411" s="89"/>
      <c r="DA411" s="89"/>
      <c r="DB411" s="89"/>
      <c r="DC411" s="89"/>
      <c r="DD411" s="89"/>
      <c r="DE411" s="89"/>
      <c r="DF411" s="89"/>
      <c r="DG411" s="89"/>
      <c r="DH411" s="89"/>
      <c r="DI411" s="89"/>
      <c r="DJ411" s="89"/>
      <c r="DK411" s="89"/>
      <c r="DL411" s="89"/>
      <c r="DM411" s="89"/>
      <c r="DN411" s="89"/>
      <c r="DO411" s="89"/>
      <c r="DP411" s="89"/>
      <c r="DQ411" s="89"/>
      <c r="DR411" s="89"/>
      <c r="DS411" s="89"/>
      <c r="DT411" s="89"/>
      <c r="DU411" s="89"/>
      <c r="DV411" s="89"/>
      <c r="DW411" s="89"/>
      <c r="DX411" s="89"/>
      <c r="DY411" s="89"/>
      <c r="DZ411" s="89"/>
      <c r="EA411" s="89"/>
    </row>
    <row r="412" spans="1:131" ht="12">
      <c r="A412" s="8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CA412" s="89"/>
      <c r="CB412" s="89"/>
      <c r="CC412" s="89"/>
      <c r="CD412" s="89"/>
      <c r="CE412" s="89"/>
      <c r="CF412" s="89"/>
      <c r="CG412" s="89"/>
      <c r="CH412" s="89"/>
      <c r="CI412" s="89"/>
      <c r="CJ412" s="89"/>
      <c r="CK412" s="89"/>
      <c r="CL412" s="89"/>
      <c r="CM412" s="89"/>
      <c r="CN412" s="89"/>
      <c r="CO412" s="89"/>
      <c r="CP412" s="89"/>
      <c r="CQ412" s="89"/>
      <c r="CR412" s="89"/>
      <c r="CS412" s="89"/>
      <c r="CT412" s="89"/>
      <c r="CU412" s="89"/>
      <c r="CV412" s="89"/>
      <c r="CW412" s="89"/>
      <c r="CX412" s="89"/>
      <c r="CY412" s="89"/>
      <c r="CZ412" s="89"/>
      <c r="DA412" s="89"/>
      <c r="DB412" s="89"/>
      <c r="DC412" s="89"/>
      <c r="DD412" s="89"/>
      <c r="DE412" s="89"/>
      <c r="DF412" s="89"/>
      <c r="DG412" s="89"/>
      <c r="DH412" s="89"/>
      <c r="DI412" s="89"/>
      <c r="DJ412" s="89"/>
      <c r="DK412" s="89"/>
      <c r="DL412" s="89"/>
      <c r="DM412" s="89"/>
      <c r="DN412" s="89"/>
      <c r="DO412" s="89"/>
      <c r="DP412" s="89"/>
      <c r="DQ412" s="89"/>
      <c r="DR412" s="89"/>
      <c r="DS412" s="89"/>
      <c r="DT412" s="89"/>
      <c r="DU412" s="89"/>
      <c r="DV412" s="89"/>
      <c r="DW412" s="89"/>
      <c r="DX412" s="89"/>
      <c r="DY412" s="89"/>
      <c r="DZ412" s="89"/>
      <c r="EA412" s="89"/>
    </row>
    <row r="413" spans="1:131" ht="12">
      <c r="A413" s="8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CA413" s="89"/>
      <c r="CB413" s="89"/>
      <c r="CC413" s="89"/>
      <c r="CD413" s="89"/>
      <c r="CE413" s="89"/>
      <c r="CF413" s="89"/>
      <c r="CG413" s="89"/>
      <c r="CH413" s="89"/>
      <c r="CI413" s="89"/>
      <c r="CJ413" s="89"/>
      <c r="CK413" s="89"/>
      <c r="CL413" s="89"/>
      <c r="CM413" s="89"/>
      <c r="CN413" s="89"/>
      <c r="CO413" s="89"/>
      <c r="CP413" s="89"/>
      <c r="CQ413" s="89"/>
      <c r="CR413" s="89"/>
      <c r="CS413" s="89"/>
      <c r="CT413" s="89"/>
      <c r="CU413" s="89"/>
      <c r="CV413" s="89"/>
      <c r="CW413" s="89"/>
      <c r="CX413" s="89"/>
      <c r="CY413" s="89"/>
      <c r="CZ413" s="89"/>
      <c r="DA413" s="89"/>
      <c r="DB413" s="89"/>
      <c r="DC413" s="89"/>
      <c r="DD413" s="89"/>
      <c r="DE413" s="89"/>
      <c r="DF413" s="89"/>
      <c r="DG413" s="89"/>
      <c r="DH413" s="89"/>
      <c r="DI413" s="89"/>
      <c r="DJ413" s="89"/>
      <c r="DK413" s="89"/>
      <c r="DL413" s="89"/>
      <c r="DM413" s="89"/>
      <c r="DN413" s="89"/>
      <c r="DO413" s="89"/>
      <c r="DP413" s="89"/>
      <c r="DQ413" s="89"/>
      <c r="DR413" s="89"/>
      <c r="DS413" s="89"/>
      <c r="DT413" s="89"/>
      <c r="DU413" s="89"/>
      <c r="DV413" s="89"/>
      <c r="DW413" s="89"/>
      <c r="DX413" s="89"/>
      <c r="DY413" s="89"/>
      <c r="DZ413" s="89"/>
      <c r="EA413" s="89"/>
    </row>
    <row r="414" spans="1:131" ht="12">
      <c r="A414" s="8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CA414" s="89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  <c r="CT414" s="89"/>
      <c r="CU414" s="89"/>
      <c r="CV414" s="89"/>
      <c r="CW414" s="89"/>
      <c r="CX414" s="89"/>
      <c r="CY414" s="89"/>
      <c r="CZ414" s="89"/>
      <c r="DA414" s="89"/>
      <c r="DB414" s="89"/>
      <c r="DC414" s="89"/>
      <c r="DD414" s="89"/>
      <c r="DE414" s="89"/>
      <c r="DF414" s="89"/>
      <c r="DG414" s="89"/>
      <c r="DH414" s="89"/>
      <c r="DI414" s="89"/>
      <c r="DJ414" s="89"/>
      <c r="DK414" s="89"/>
      <c r="DL414" s="89"/>
      <c r="DM414" s="89"/>
      <c r="DN414" s="89"/>
      <c r="DO414" s="89"/>
      <c r="DP414" s="89"/>
      <c r="DQ414" s="89"/>
      <c r="DR414" s="89"/>
      <c r="DS414" s="89"/>
      <c r="DT414" s="89"/>
      <c r="DU414" s="89"/>
      <c r="DV414" s="89"/>
      <c r="DW414" s="89"/>
      <c r="DX414" s="89"/>
      <c r="DY414" s="89"/>
      <c r="DZ414" s="89"/>
      <c r="EA414" s="89"/>
    </row>
    <row r="415" spans="1:131" ht="12">
      <c r="A415" s="8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CA415" s="89"/>
      <c r="CB415" s="89"/>
      <c r="CC415" s="89"/>
      <c r="CD415" s="89"/>
      <c r="CE415" s="89"/>
      <c r="CF415" s="8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  <c r="CR415" s="89"/>
      <c r="CS415" s="89"/>
      <c r="CT415" s="89"/>
      <c r="CU415" s="89"/>
      <c r="CV415" s="89"/>
      <c r="CW415" s="89"/>
      <c r="CX415" s="89"/>
      <c r="CY415" s="89"/>
      <c r="CZ415" s="89"/>
      <c r="DA415" s="89"/>
      <c r="DB415" s="89"/>
      <c r="DC415" s="89"/>
      <c r="DD415" s="89"/>
      <c r="DE415" s="89"/>
      <c r="DF415" s="89"/>
      <c r="DG415" s="89"/>
      <c r="DH415" s="89"/>
      <c r="DI415" s="89"/>
      <c r="DJ415" s="89"/>
      <c r="DK415" s="89"/>
      <c r="DL415" s="89"/>
      <c r="DM415" s="89"/>
      <c r="DN415" s="89"/>
      <c r="DO415" s="89"/>
      <c r="DP415" s="89"/>
      <c r="DQ415" s="89"/>
      <c r="DR415" s="89"/>
      <c r="DS415" s="89"/>
      <c r="DT415" s="89"/>
      <c r="DU415" s="89"/>
      <c r="DV415" s="89"/>
      <c r="DW415" s="89"/>
      <c r="DX415" s="89"/>
      <c r="DY415" s="89"/>
      <c r="DZ415" s="89"/>
      <c r="EA415" s="89"/>
    </row>
    <row r="416" spans="1:131" ht="12">
      <c r="A416" s="8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CA416" s="89"/>
      <c r="CB416" s="89"/>
      <c r="CC416" s="89"/>
      <c r="CD416" s="89"/>
      <c r="CE416" s="89"/>
      <c r="CF416" s="8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  <c r="CR416" s="89"/>
      <c r="CS416" s="89"/>
      <c r="CT416" s="89"/>
      <c r="CU416" s="89"/>
      <c r="CV416" s="89"/>
      <c r="CW416" s="89"/>
      <c r="CX416" s="89"/>
      <c r="CY416" s="89"/>
      <c r="CZ416" s="89"/>
      <c r="DA416" s="89"/>
      <c r="DB416" s="89"/>
      <c r="DC416" s="89"/>
      <c r="DD416" s="89"/>
      <c r="DE416" s="89"/>
      <c r="DF416" s="89"/>
      <c r="DG416" s="89"/>
      <c r="DH416" s="89"/>
      <c r="DI416" s="89"/>
      <c r="DJ416" s="89"/>
      <c r="DK416" s="89"/>
      <c r="DL416" s="89"/>
      <c r="DM416" s="89"/>
      <c r="DN416" s="89"/>
      <c r="DO416" s="89"/>
      <c r="DP416" s="89"/>
      <c r="DQ416" s="89"/>
      <c r="DR416" s="89"/>
      <c r="DS416" s="89"/>
      <c r="DT416" s="89"/>
      <c r="DU416" s="89"/>
      <c r="DV416" s="89"/>
      <c r="DW416" s="89"/>
      <c r="DX416" s="89"/>
      <c r="DY416" s="89"/>
      <c r="DZ416" s="89"/>
      <c r="EA416" s="89"/>
    </row>
    <row r="417" spans="1:131" ht="12">
      <c r="A417" s="8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CA417" s="89"/>
      <c r="CB417" s="89"/>
      <c r="CC417" s="89"/>
      <c r="CD417" s="89"/>
      <c r="CE417" s="89"/>
      <c r="CF417" s="89"/>
      <c r="CG417" s="89"/>
      <c r="CH417" s="89"/>
      <c r="CI417" s="89"/>
      <c r="CJ417" s="89"/>
      <c r="CK417" s="89"/>
      <c r="CL417" s="89"/>
      <c r="CM417" s="89"/>
      <c r="CN417" s="89"/>
      <c r="CO417" s="89"/>
      <c r="CP417" s="89"/>
      <c r="CQ417" s="89"/>
      <c r="CR417" s="89"/>
      <c r="CS417" s="89"/>
      <c r="CT417" s="89"/>
      <c r="CU417" s="89"/>
      <c r="CV417" s="89"/>
      <c r="CW417" s="89"/>
      <c r="CX417" s="89"/>
      <c r="CY417" s="89"/>
      <c r="CZ417" s="89"/>
      <c r="DA417" s="89"/>
      <c r="DB417" s="89"/>
      <c r="DC417" s="89"/>
      <c r="DD417" s="89"/>
      <c r="DE417" s="89"/>
      <c r="DF417" s="89"/>
      <c r="DG417" s="89"/>
      <c r="DH417" s="89"/>
      <c r="DI417" s="89"/>
      <c r="DJ417" s="89"/>
      <c r="DK417" s="89"/>
      <c r="DL417" s="89"/>
      <c r="DM417" s="89"/>
      <c r="DN417" s="89"/>
      <c r="DO417" s="89"/>
      <c r="DP417" s="89"/>
      <c r="DQ417" s="89"/>
      <c r="DR417" s="89"/>
      <c r="DS417" s="89"/>
      <c r="DT417" s="89"/>
      <c r="DU417" s="89"/>
      <c r="DV417" s="89"/>
      <c r="DW417" s="89"/>
      <c r="DX417" s="89"/>
      <c r="DY417" s="89"/>
      <c r="DZ417" s="89"/>
      <c r="EA417" s="89"/>
    </row>
    <row r="418" spans="1:131" ht="12">
      <c r="A418" s="8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CA418" s="89"/>
      <c r="CB418" s="89"/>
      <c r="CC418" s="89"/>
      <c r="CD418" s="89"/>
      <c r="CE418" s="89"/>
      <c r="CF418" s="89"/>
      <c r="CG418" s="89"/>
      <c r="CH418" s="89"/>
      <c r="CI418" s="89"/>
      <c r="CJ418" s="89"/>
      <c r="CK418" s="89"/>
      <c r="CL418" s="89"/>
      <c r="CM418" s="89"/>
      <c r="CN418" s="89"/>
      <c r="CO418" s="89"/>
      <c r="CP418" s="89"/>
      <c r="CQ418" s="89"/>
      <c r="CR418" s="89"/>
      <c r="CS418" s="89"/>
      <c r="CT418" s="89"/>
      <c r="CU418" s="89"/>
      <c r="CV418" s="89"/>
      <c r="CW418" s="89"/>
      <c r="CX418" s="89"/>
      <c r="CY418" s="89"/>
      <c r="CZ418" s="89"/>
      <c r="DA418" s="89"/>
      <c r="DB418" s="89"/>
      <c r="DC418" s="89"/>
      <c r="DD418" s="89"/>
      <c r="DE418" s="89"/>
      <c r="DF418" s="89"/>
      <c r="DG418" s="89"/>
      <c r="DH418" s="89"/>
      <c r="DI418" s="89"/>
      <c r="DJ418" s="89"/>
      <c r="DK418" s="89"/>
      <c r="DL418" s="89"/>
      <c r="DM418" s="89"/>
      <c r="DN418" s="89"/>
      <c r="DO418" s="89"/>
      <c r="DP418" s="89"/>
      <c r="DQ418" s="89"/>
      <c r="DR418" s="89"/>
      <c r="DS418" s="89"/>
      <c r="DT418" s="89"/>
      <c r="DU418" s="89"/>
      <c r="DV418" s="89"/>
      <c r="DW418" s="89"/>
      <c r="DX418" s="89"/>
      <c r="DY418" s="89"/>
      <c r="DZ418" s="89"/>
      <c r="EA418" s="89"/>
    </row>
    <row r="419" spans="1:131" ht="12">
      <c r="A419" s="8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CA419" s="89"/>
      <c r="CB419" s="89"/>
      <c r="CC419" s="89"/>
      <c r="CD419" s="89"/>
      <c r="CE419" s="89"/>
      <c r="CF419" s="8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  <c r="CR419" s="89"/>
      <c r="CS419" s="89"/>
      <c r="CT419" s="89"/>
      <c r="CU419" s="89"/>
      <c r="CV419" s="89"/>
      <c r="CW419" s="89"/>
      <c r="CX419" s="89"/>
      <c r="CY419" s="89"/>
      <c r="CZ419" s="89"/>
      <c r="DA419" s="89"/>
      <c r="DB419" s="89"/>
      <c r="DC419" s="89"/>
      <c r="DD419" s="89"/>
      <c r="DE419" s="89"/>
      <c r="DF419" s="89"/>
      <c r="DG419" s="89"/>
      <c r="DH419" s="89"/>
      <c r="DI419" s="89"/>
      <c r="DJ419" s="89"/>
      <c r="DK419" s="89"/>
      <c r="DL419" s="89"/>
      <c r="DM419" s="89"/>
      <c r="DN419" s="89"/>
      <c r="DO419" s="89"/>
      <c r="DP419" s="89"/>
      <c r="DQ419" s="89"/>
      <c r="DR419" s="89"/>
      <c r="DS419" s="89"/>
      <c r="DT419" s="89"/>
      <c r="DU419" s="89"/>
      <c r="DV419" s="89"/>
      <c r="DW419" s="89"/>
      <c r="DX419" s="89"/>
      <c r="DY419" s="89"/>
      <c r="DZ419" s="89"/>
      <c r="EA419" s="89"/>
    </row>
    <row r="420" spans="1:131" ht="12">
      <c r="A420" s="8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CA420" s="89"/>
      <c r="CB420" s="89"/>
      <c r="CC420" s="89"/>
      <c r="CD420" s="89"/>
      <c r="CE420" s="89"/>
      <c r="CF420" s="8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  <c r="CR420" s="89"/>
      <c r="CS420" s="89"/>
      <c r="CT420" s="89"/>
      <c r="CU420" s="89"/>
      <c r="CV420" s="89"/>
      <c r="CW420" s="89"/>
      <c r="CX420" s="89"/>
      <c r="CY420" s="89"/>
      <c r="CZ420" s="89"/>
      <c r="DA420" s="89"/>
      <c r="DB420" s="89"/>
      <c r="DC420" s="89"/>
      <c r="DD420" s="89"/>
      <c r="DE420" s="89"/>
      <c r="DF420" s="89"/>
      <c r="DG420" s="89"/>
      <c r="DH420" s="89"/>
      <c r="DI420" s="89"/>
      <c r="DJ420" s="89"/>
      <c r="DK420" s="89"/>
      <c r="DL420" s="89"/>
      <c r="DM420" s="89"/>
      <c r="DN420" s="89"/>
      <c r="DO420" s="89"/>
      <c r="DP420" s="89"/>
      <c r="DQ420" s="89"/>
      <c r="DR420" s="89"/>
      <c r="DS420" s="89"/>
      <c r="DT420" s="89"/>
      <c r="DU420" s="89"/>
      <c r="DV420" s="89"/>
      <c r="DW420" s="89"/>
      <c r="DX420" s="89"/>
      <c r="DY420" s="89"/>
      <c r="DZ420" s="89"/>
      <c r="EA420" s="89"/>
    </row>
    <row r="421" spans="1:131" ht="12">
      <c r="A421" s="8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CA421" s="89"/>
      <c r="CB421" s="89"/>
      <c r="CC421" s="89"/>
      <c r="CD421" s="89"/>
      <c r="CE421" s="89"/>
      <c r="CF421" s="8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  <c r="CR421" s="89"/>
      <c r="CS421" s="89"/>
      <c r="CT421" s="89"/>
      <c r="CU421" s="89"/>
      <c r="CV421" s="89"/>
      <c r="CW421" s="89"/>
      <c r="CX421" s="89"/>
      <c r="CY421" s="89"/>
      <c r="CZ421" s="89"/>
      <c r="DA421" s="89"/>
      <c r="DB421" s="89"/>
      <c r="DC421" s="89"/>
      <c r="DD421" s="89"/>
      <c r="DE421" s="89"/>
      <c r="DF421" s="89"/>
      <c r="DG421" s="89"/>
      <c r="DH421" s="89"/>
      <c r="DI421" s="89"/>
      <c r="DJ421" s="89"/>
      <c r="DK421" s="89"/>
      <c r="DL421" s="89"/>
      <c r="DM421" s="89"/>
      <c r="DN421" s="89"/>
      <c r="DO421" s="89"/>
      <c r="DP421" s="89"/>
      <c r="DQ421" s="89"/>
      <c r="DR421" s="89"/>
      <c r="DS421" s="89"/>
      <c r="DT421" s="89"/>
      <c r="DU421" s="89"/>
      <c r="DV421" s="89"/>
      <c r="DW421" s="89"/>
      <c r="DX421" s="89"/>
      <c r="DY421" s="89"/>
      <c r="DZ421" s="89"/>
      <c r="EA421" s="89"/>
    </row>
    <row r="422" spans="1:131" ht="12">
      <c r="A422" s="8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CA422" s="89"/>
      <c r="CB422" s="89"/>
      <c r="CC422" s="89"/>
      <c r="CD422" s="89"/>
      <c r="CE422" s="89"/>
      <c r="CF422" s="89"/>
      <c r="CG422" s="89"/>
      <c r="CH422" s="89"/>
      <c r="CI422" s="89"/>
      <c r="CJ422" s="89"/>
      <c r="CK422" s="89"/>
      <c r="CL422" s="89"/>
      <c r="CM422" s="89"/>
      <c r="CN422" s="89"/>
      <c r="CO422" s="89"/>
      <c r="CP422" s="89"/>
      <c r="CQ422" s="89"/>
      <c r="CR422" s="89"/>
      <c r="CS422" s="89"/>
      <c r="CT422" s="89"/>
      <c r="CU422" s="89"/>
      <c r="CV422" s="89"/>
      <c r="CW422" s="89"/>
      <c r="CX422" s="89"/>
      <c r="CY422" s="89"/>
      <c r="CZ422" s="89"/>
      <c r="DA422" s="89"/>
      <c r="DB422" s="89"/>
      <c r="DC422" s="89"/>
      <c r="DD422" s="89"/>
      <c r="DE422" s="89"/>
      <c r="DF422" s="89"/>
      <c r="DG422" s="89"/>
      <c r="DH422" s="89"/>
      <c r="DI422" s="89"/>
      <c r="DJ422" s="89"/>
      <c r="DK422" s="89"/>
      <c r="DL422" s="89"/>
      <c r="DM422" s="89"/>
      <c r="DN422" s="89"/>
      <c r="DO422" s="89"/>
      <c r="DP422" s="89"/>
      <c r="DQ422" s="89"/>
      <c r="DR422" s="89"/>
      <c r="DS422" s="89"/>
      <c r="DT422" s="89"/>
      <c r="DU422" s="89"/>
      <c r="DV422" s="89"/>
      <c r="DW422" s="89"/>
      <c r="DX422" s="89"/>
      <c r="DY422" s="89"/>
      <c r="DZ422" s="89"/>
      <c r="EA422" s="89"/>
    </row>
    <row r="423" spans="1:131" ht="12">
      <c r="A423" s="8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CA423" s="89"/>
      <c r="CB423" s="89"/>
      <c r="CC423" s="89"/>
      <c r="CD423" s="89"/>
      <c r="CE423" s="89"/>
      <c r="CF423" s="89"/>
      <c r="CG423" s="89"/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  <c r="CR423" s="89"/>
      <c r="CS423" s="89"/>
      <c r="CT423" s="89"/>
      <c r="CU423" s="89"/>
      <c r="CV423" s="89"/>
      <c r="CW423" s="89"/>
      <c r="CX423" s="89"/>
      <c r="CY423" s="89"/>
      <c r="CZ423" s="89"/>
      <c r="DA423" s="89"/>
      <c r="DB423" s="89"/>
      <c r="DC423" s="89"/>
      <c r="DD423" s="89"/>
      <c r="DE423" s="89"/>
      <c r="DF423" s="89"/>
      <c r="DG423" s="89"/>
      <c r="DH423" s="89"/>
      <c r="DI423" s="89"/>
      <c r="DJ423" s="89"/>
      <c r="DK423" s="89"/>
      <c r="DL423" s="89"/>
      <c r="DM423" s="89"/>
      <c r="DN423" s="89"/>
      <c r="DO423" s="89"/>
      <c r="DP423" s="89"/>
      <c r="DQ423" s="89"/>
      <c r="DR423" s="89"/>
      <c r="DS423" s="89"/>
      <c r="DT423" s="89"/>
      <c r="DU423" s="89"/>
      <c r="DV423" s="89"/>
      <c r="DW423" s="89"/>
      <c r="DX423" s="89"/>
      <c r="DY423" s="89"/>
      <c r="DZ423" s="89"/>
      <c r="EA423" s="89"/>
    </row>
    <row r="424" spans="1:131" ht="12">
      <c r="A424" s="8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CA424" s="89"/>
      <c r="CB424" s="89"/>
      <c r="CC424" s="89"/>
      <c r="CD424" s="89"/>
      <c r="CE424" s="89"/>
      <c r="CF424" s="8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  <c r="CT424" s="89"/>
      <c r="CU424" s="89"/>
      <c r="CV424" s="89"/>
      <c r="CW424" s="89"/>
      <c r="CX424" s="89"/>
      <c r="CY424" s="89"/>
      <c r="CZ424" s="89"/>
      <c r="DA424" s="89"/>
      <c r="DB424" s="89"/>
      <c r="DC424" s="89"/>
      <c r="DD424" s="89"/>
      <c r="DE424" s="89"/>
      <c r="DF424" s="89"/>
      <c r="DG424" s="89"/>
      <c r="DH424" s="89"/>
      <c r="DI424" s="89"/>
      <c r="DJ424" s="89"/>
      <c r="DK424" s="89"/>
      <c r="DL424" s="89"/>
      <c r="DM424" s="89"/>
      <c r="DN424" s="89"/>
      <c r="DO424" s="89"/>
      <c r="DP424" s="89"/>
      <c r="DQ424" s="89"/>
      <c r="DR424" s="89"/>
      <c r="DS424" s="89"/>
      <c r="DT424" s="89"/>
      <c r="DU424" s="89"/>
      <c r="DV424" s="89"/>
      <c r="DW424" s="89"/>
      <c r="DX424" s="89"/>
      <c r="DY424" s="89"/>
      <c r="DZ424" s="89"/>
      <c r="EA424" s="89"/>
    </row>
    <row r="425" spans="1:131" ht="12">
      <c r="A425" s="8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CA425" s="89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  <c r="CT425" s="89"/>
      <c r="CU425" s="89"/>
      <c r="CV425" s="89"/>
      <c r="CW425" s="89"/>
      <c r="CX425" s="89"/>
      <c r="CY425" s="89"/>
      <c r="CZ425" s="89"/>
      <c r="DA425" s="89"/>
      <c r="DB425" s="89"/>
      <c r="DC425" s="89"/>
      <c r="DD425" s="89"/>
      <c r="DE425" s="89"/>
      <c r="DF425" s="89"/>
      <c r="DG425" s="89"/>
      <c r="DH425" s="89"/>
      <c r="DI425" s="89"/>
      <c r="DJ425" s="89"/>
      <c r="DK425" s="89"/>
      <c r="DL425" s="89"/>
      <c r="DM425" s="89"/>
      <c r="DN425" s="89"/>
      <c r="DO425" s="89"/>
      <c r="DP425" s="89"/>
      <c r="DQ425" s="89"/>
      <c r="DR425" s="89"/>
      <c r="DS425" s="89"/>
      <c r="DT425" s="89"/>
      <c r="DU425" s="89"/>
      <c r="DV425" s="89"/>
      <c r="DW425" s="89"/>
      <c r="DX425" s="89"/>
      <c r="DY425" s="89"/>
      <c r="DZ425" s="89"/>
      <c r="EA425" s="89"/>
    </row>
    <row r="426" spans="1:131" ht="12">
      <c r="A426" s="8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CA426" s="89"/>
      <c r="CB426" s="89"/>
      <c r="CC426" s="89"/>
      <c r="CD426" s="89"/>
      <c r="CE426" s="89"/>
      <c r="CF426" s="8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  <c r="CR426" s="89"/>
      <c r="CS426" s="89"/>
      <c r="CT426" s="89"/>
      <c r="CU426" s="89"/>
      <c r="CV426" s="89"/>
      <c r="CW426" s="89"/>
      <c r="CX426" s="89"/>
      <c r="CY426" s="89"/>
      <c r="CZ426" s="89"/>
      <c r="DA426" s="89"/>
      <c r="DB426" s="89"/>
      <c r="DC426" s="89"/>
      <c r="DD426" s="89"/>
      <c r="DE426" s="89"/>
      <c r="DF426" s="89"/>
      <c r="DG426" s="89"/>
      <c r="DH426" s="89"/>
      <c r="DI426" s="89"/>
      <c r="DJ426" s="89"/>
      <c r="DK426" s="89"/>
      <c r="DL426" s="89"/>
      <c r="DM426" s="89"/>
      <c r="DN426" s="89"/>
      <c r="DO426" s="89"/>
      <c r="DP426" s="89"/>
      <c r="DQ426" s="89"/>
      <c r="DR426" s="89"/>
      <c r="DS426" s="89"/>
      <c r="DT426" s="89"/>
      <c r="DU426" s="89"/>
      <c r="DV426" s="89"/>
      <c r="DW426" s="89"/>
      <c r="DX426" s="89"/>
      <c r="DY426" s="89"/>
      <c r="DZ426" s="89"/>
      <c r="EA426" s="89"/>
    </row>
    <row r="427" spans="1:131" ht="12">
      <c r="A427" s="8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CA427" s="89"/>
      <c r="CB427" s="89"/>
      <c r="CC427" s="89"/>
      <c r="CD427" s="89"/>
      <c r="CE427" s="89"/>
      <c r="CF427" s="89"/>
      <c r="CG427" s="89"/>
      <c r="CH427" s="89"/>
      <c r="CI427" s="89"/>
      <c r="CJ427" s="89"/>
      <c r="CK427" s="89"/>
      <c r="CL427" s="89"/>
      <c r="CM427" s="89"/>
      <c r="CN427" s="89"/>
      <c r="CO427" s="89"/>
      <c r="CP427" s="89"/>
      <c r="CQ427" s="89"/>
      <c r="CR427" s="89"/>
      <c r="CS427" s="89"/>
      <c r="CT427" s="89"/>
      <c r="CU427" s="89"/>
      <c r="CV427" s="89"/>
      <c r="CW427" s="89"/>
      <c r="CX427" s="89"/>
      <c r="CY427" s="89"/>
      <c r="CZ427" s="89"/>
      <c r="DA427" s="89"/>
      <c r="DB427" s="89"/>
      <c r="DC427" s="89"/>
      <c r="DD427" s="89"/>
      <c r="DE427" s="89"/>
      <c r="DF427" s="89"/>
      <c r="DG427" s="89"/>
      <c r="DH427" s="89"/>
      <c r="DI427" s="89"/>
      <c r="DJ427" s="89"/>
      <c r="DK427" s="89"/>
      <c r="DL427" s="89"/>
      <c r="DM427" s="89"/>
      <c r="DN427" s="89"/>
      <c r="DO427" s="89"/>
      <c r="DP427" s="89"/>
      <c r="DQ427" s="89"/>
      <c r="DR427" s="89"/>
      <c r="DS427" s="89"/>
      <c r="DT427" s="89"/>
      <c r="DU427" s="89"/>
      <c r="DV427" s="89"/>
      <c r="DW427" s="89"/>
      <c r="DX427" s="89"/>
      <c r="DY427" s="89"/>
      <c r="DZ427" s="89"/>
      <c r="EA427" s="89"/>
    </row>
    <row r="428" spans="1:131" ht="12">
      <c r="A428" s="8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  <c r="CT428" s="89"/>
      <c r="CU428" s="89"/>
      <c r="CV428" s="89"/>
      <c r="CW428" s="89"/>
      <c r="CX428" s="89"/>
      <c r="CY428" s="89"/>
      <c r="CZ428" s="89"/>
      <c r="DA428" s="89"/>
      <c r="DB428" s="89"/>
      <c r="DC428" s="89"/>
      <c r="DD428" s="89"/>
      <c r="DE428" s="89"/>
      <c r="DF428" s="89"/>
      <c r="DG428" s="89"/>
      <c r="DH428" s="89"/>
      <c r="DI428" s="89"/>
      <c r="DJ428" s="89"/>
      <c r="DK428" s="89"/>
      <c r="DL428" s="89"/>
      <c r="DM428" s="89"/>
      <c r="DN428" s="89"/>
      <c r="DO428" s="89"/>
      <c r="DP428" s="89"/>
      <c r="DQ428" s="89"/>
      <c r="DR428" s="89"/>
      <c r="DS428" s="89"/>
      <c r="DT428" s="89"/>
      <c r="DU428" s="89"/>
      <c r="DV428" s="89"/>
      <c r="DW428" s="89"/>
      <c r="DX428" s="89"/>
      <c r="DY428" s="89"/>
      <c r="DZ428" s="89"/>
      <c r="EA428" s="89"/>
    </row>
    <row r="429" spans="1:131" ht="12">
      <c r="A429" s="8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CA429" s="89"/>
      <c r="CB429" s="89"/>
      <c r="CC429" s="89"/>
      <c r="CD429" s="89"/>
      <c r="CE429" s="89"/>
      <c r="CF429" s="8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  <c r="CR429" s="89"/>
      <c r="CS429" s="89"/>
      <c r="CT429" s="89"/>
      <c r="CU429" s="89"/>
      <c r="CV429" s="89"/>
      <c r="CW429" s="89"/>
      <c r="CX429" s="89"/>
      <c r="CY429" s="89"/>
      <c r="CZ429" s="89"/>
      <c r="DA429" s="89"/>
      <c r="DB429" s="89"/>
      <c r="DC429" s="89"/>
      <c r="DD429" s="89"/>
      <c r="DE429" s="89"/>
      <c r="DF429" s="89"/>
      <c r="DG429" s="89"/>
      <c r="DH429" s="89"/>
      <c r="DI429" s="89"/>
      <c r="DJ429" s="89"/>
      <c r="DK429" s="89"/>
      <c r="DL429" s="89"/>
      <c r="DM429" s="89"/>
      <c r="DN429" s="89"/>
      <c r="DO429" s="89"/>
      <c r="DP429" s="89"/>
      <c r="DQ429" s="89"/>
      <c r="DR429" s="89"/>
      <c r="DS429" s="89"/>
      <c r="DT429" s="89"/>
      <c r="DU429" s="89"/>
      <c r="DV429" s="89"/>
      <c r="DW429" s="89"/>
      <c r="DX429" s="89"/>
      <c r="DY429" s="89"/>
      <c r="DZ429" s="89"/>
      <c r="EA429" s="89"/>
    </row>
    <row r="430" spans="1:131" ht="12">
      <c r="A430" s="8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CA430" s="89"/>
      <c r="CB430" s="89"/>
      <c r="CC430" s="89"/>
      <c r="CD430" s="89"/>
      <c r="CE430" s="89"/>
      <c r="CF430" s="8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  <c r="CR430" s="89"/>
      <c r="CS430" s="89"/>
      <c r="CT430" s="89"/>
      <c r="CU430" s="89"/>
      <c r="CV430" s="89"/>
      <c r="CW430" s="89"/>
      <c r="CX430" s="89"/>
      <c r="CY430" s="89"/>
      <c r="CZ430" s="89"/>
      <c r="DA430" s="89"/>
      <c r="DB430" s="89"/>
      <c r="DC430" s="89"/>
      <c r="DD430" s="89"/>
      <c r="DE430" s="89"/>
      <c r="DF430" s="89"/>
      <c r="DG430" s="89"/>
      <c r="DH430" s="89"/>
      <c r="DI430" s="89"/>
      <c r="DJ430" s="89"/>
      <c r="DK430" s="89"/>
      <c r="DL430" s="89"/>
      <c r="DM430" s="89"/>
      <c r="DN430" s="89"/>
      <c r="DO430" s="89"/>
      <c r="DP430" s="89"/>
      <c r="DQ430" s="89"/>
      <c r="DR430" s="89"/>
      <c r="DS430" s="89"/>
      <c r="DT430" s="89"/>
      <c r="DU430" s="89"/>
      <c r="DV430" s="89"/>
      <c r="DW430" s="89"/>
      <c r="DX430" s="89"/>
      <c r="DY430" s="89"/>
      <c r="DZ430" s="89"/>
      <c r="EA430" s="89"/>
    </row>
    <row r="431" spans="1:131" ht="12">
      <c r="A431" s="8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CA431" s="89"/>
      <c r="CB431" s="89"/>
      <c r="CC431" s="89"/>
      <c r="CD431" s="89"/>
      <c r="CE431" s="89"/>
      <c r="CF431" s="8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  <c r="CR431" s="89"/>
      <c r="CS431" s="89"/>
      <c r="CT431" s="89"/>
      <c r="CU431" s="89"/>
      <c r="CV431" s="89"/>
      <c r="CW431" s="89"/>
      <c r="CX431" s="89"/>
      <c r="CY431" s="89"/>
      <c r="CZ431" s="89"/>
      <c r="DA431" s="89"/>
      <c r="DB431" s="89"/>
      <c r="DC431" s="89"/>
      <c r="DD431" s="89"/>
      <c r="DE431" s="89"/>
      <c r="DF431" s="89"/>
      <c r="DG431" s="89"/>
      <c r="DH431" s="89"/>
      <c r="DI431" s="89"/>
      <c r="DJ431" s="89"/>
      <c r="DK431" s="89"/>
      <c r="DL431" s="89"/>
      <c r="DM431" s="89"/>
      <c r="DN431" s="89"/>
      <c r="DO431" s="89"/>
      <c r="DP431" s="89"/>
      <c r="DQ431" s="89"/>
      <c r="DR431" s="89"/>
      <c r="DS431" s="89"/>
      <c r="DT431" s="89"/>
      <c r="DU431" s="89"/>
      <c r="DV431" s="89"/>
      <c r="DW431" s="89"/>
      <c r="DX431" s="89"/>
      <c r="DY431" s="89"/>
      <c r="DZ431" s="89"/>
      <c r="EA431" s="89"/>
    </row>
    <row r="432" spans="1:131" ht="12">
      <c r="A432" s="8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CA432" s="89"/>
      <c r="CB432" s="89"/>
      <c r="CC432" s="89"/>
      <c r="CD432" s="89"/>
      <c r="CE432" s="89"/>
      <c r="CF432" s="89"/>
      <c r="CG432" s="89"/>
      <c r="CH432" s="89"/>
      <c r="CI432" s="89"/>
      <c r="CJ432" s="89"/>
      <c r="CK432" s="89"/>
      <c r="CL432" s="89"/>
      <c r="CM432" s="89"/>
      <c r="CN432" s="89"/>
      <c r="CO432" s="89"/>
      <c r="CP432" s="89"/>
      <c r="CQ432" s="89"/>
      <c r="CR432" s="89"/>
      <c r="CS432" s="89"/>
      <c r="CT432" s="89"/>
      <c r="CU432" s="89"/>
      <c r="CV432" s="89"/>
      <c r="CW432" s="89"/>
      <c r="CX432" s="89"/>
      <c r="CY432" s="89"/>
      <c r="CZ432" s="89"/>
      <c r="DA432" s="89"/>
      <c r="DB432" s="89"/>
      <c r="DC432" s="89"/>
      <c r="DD432" s="89"/>
      <c r="DE432" s="89"/>
      <c r="DF432" s="89"/>
      <c r="DG432" s="89"/>
      <c r="DH432" s="89"/>
      <c r="DI432" s="89"/>
      <c r="DJ432" s="89"/>
      <c r="DK432" s="89"/>
      <c r="DL432" s="89"/>
      <c r="DM432" s="89"/>
      <c r="DN432" s="89"/>
      <c r="DO432" s="89"/>
      <c r="DP432" s="89"/>
      <c r="DQ432" s="89"/>
      <c r="DR432" s="89"/>
      <c r="DS432" s="89"/>
      <c r="DT432" s="89"/>
      <c r="DU432" s="89"/>
      <c r="DV432" s="89"/>
      <c r="DW432" s="89"/>
      <c r="DX432" s="89"/>
      <c r="DY432" s="89"/>
      <c r="DZ432" s="89"/>
      <c r="EA432" s="89"/>
    </row>
    <row r="433" spans="1:131" ht="12">
      <c r="A433" s="8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CA433" s="89"/>
      <c r="CB433" s="89"/>
      <c r="CC433" s="89"/>
      <c r="CD433" s="89"/>
      <c r="CE433" s="89"/>
      <c r="CF433" s="89"/>
      <c r="CG433" s="89"/>
      <c r="CH433" s="89"/>
      <c r="CI433" s="89"/>
      <c r="CJ433" s="89"/>
      <c r="CK433" s="89"/>
      <c r="CL433" s="89"/>
      <c r="CM433" s="89"/>
      <c r="CN433" s="89"/>
      <c r="CO433" s="89"/>
      <c r="CP433" s="89"/>
      <c r="CQ433" s="89"/>
      <c r="CR433" s="89"/>
      <c r="CS433" s="89"/>
      <c r="CT433" s="89"/>
      <c r="CU433" s="89"/>
      <c r="CV433" s="89"/>
      <c r="CW433" s="89"/>
      <c r="CX433" s="89"/>
      <c r="CY433" s="89"/>
      <c r="CZ433" s="89"/>
      <c r="DA433" s="89"/>
      <c r="DB433" s="89"/>
      <c r="DC433" s="89"/>
      <c r="DD433" s="89"/>
      <c r="DE433" s="89"/>
      <c r="DF433" s="89"/>
      <c r="DG433" s="89"/>
      <c r="DH433" s="89"/>
      <c r="DI433" s="89"/>
      <c r="DJ433" s="89"/>
      <c r="DK433" s="89"/>
      <c r="DL433" s="89"/>
      <c r="DM433" s="89"/>
      <c r="DN433" s="89"/>
      <c r="DO433" s="89"/>
      <c r="DP433" s="89"/>
      <c r="DQ433" s="89"/>
      <c r="DR433" s="89"/>
      <c r="DS433" s="89"/>
      <c r="DT433" s="89"/>
      <c r="DU433" s="89"/>
      <c r="DV433" s="89"/>
      <c r="DW433" s="89"/>
      <c r="DX433" s="89"/>
      <c r="DY433" s="89"/>
      <c r="DZ433" s="89"/>
      <c r="EA433" s="89"/>
    </row>
    <row r="434" spans="1:131" ht="12">
      <c r="A434" s="8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CA434" s="89"/>
      <c r="CB434" s="89"/>
      <c r="CC434" s="89"/>
      <c r="CD434" s="89"/>
      <c r="CE434" s="89"/>
      <c r="CF434" s="8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  <c r="CR434" s="89"/>
      <c r="CS434" s="89"/>
      <c r="CT434" s="89"/>
      <c r="CU434" s="89"/>
      <c r="CV434" s="89"/>
      <c r="CW434" s="89"/>
      <c r="CX434" s="89"/>
      <c r="CY434" s="89"/>
      <c r="CZ434" s="89"/>
      <c r="DA434" s="89"/>
      <c r="DB434" s="89"/>
      <c r="DC434" s="89"/>
      <c r="DD434" s="89"/>
      <c r="DE434" s="89"/>
      <c r="DF434" s="89"/>
      <c r="DG434" s="89"/>
      <c r="DH434" s="89"/>
      <c r="DI434" s="89"/>
      <c r="DJ434" s="89"/>
      <c r="DK434" s="89"/>
      <c r="DL434" s="89"/>
      <c r="DM434" s="89"/>
      <c r="DN434" s="89"/>
      <c r="DO434" s="89"/>
      <c r="DP434" s="89"/>
      <c r="DQ434" s="89"/>
      <c r="DR434" s="89"/>
      <c r="DS434" s="89"/>
      <c r="DT434" s="89"/>
      <c r="DU434" s="89"/>
      <c r="DV434" s="89"/>
      <c r="DW434" s="89"/>
      <c r="DX434" s="89"/>
      <c r="DY434" s="89"/>
      <c r="DZ434" s="89"/>
      <c r="EA434" s="89"/>
    </row>
    <row r="435" spans="1:131" ht="12">
      <c r="A435" s="8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CA435" s="89"/>
      <c r="CB435" s="89"/>
      <c r="CC435" s="89"/>
      <c r="CD435" s="89"/>
      <c r="CE435" s="89"/>
      <c r="CF435" s="8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  <c r="CT435" s="89"/>
      <c r="CU435" s="89"/>
      <c r="CV435" s="89"/>
      <c r="CW435" s="89"/>
      <c r="CX435" s="89"/>
      <c r="CY435" s="89"/>
      <c r="CZ435" s="89"/>
      <c r="DA435" s="89"/>
      <c r="DB435" s="89"/>
      <c r="DC435" s="89"/>
      <c r="DD435" s="89"/>
      <c r="DE435" s="89"/>
      <c r="DF435" s="89"/>
      <c r="DG435" s="89"/>
      <c r="DH435" s="89"/>
      <c r="DI435" s="89"/>
      <c r="DJ435" s="89"/>
      <c r="DK435" s="89"/>
      <c r="DL435" s="89"/>
      <c r="DM435" s="89"/>
      <c r="DN435" s="89"/>
      <c r="DO435" s="89"/>
      <c r="DP435" s="89"/>
      <c r="DQ435" s="89"/>
      <c r="DR435" s="89"/>
      <c r="DS435" s="89"/>
      <c r="DT435" s="89"/>
      <c r="DU435" s="89"/>
      <c r="DV435" s="89"/>
      <c r="DW435" s="89"/>
      <c r="DX435" s="89"/>
      <c r="DY435" s="89"/>
      <c r="DZ435" s="89"/>
      <c r="EA435" s="89"/>
    </row>
    <row r="436" spans="1:131" ht="12">
      <c r="A436" s="8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CA436" s="89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  <c r="CT436" s="89"/>
      <c r="CU436" s="89"/>
      <c r="CV436" s="89"/>
      <c r="CW436" s="89"/>
      <c r="CX436" s="89"/>
      <c r="CY436" s="89"/>
      <c r="CZ436" s="89"/>
      <c r="DA436" s="89"/>
      <c r="DB436" s="89"/>
      <c r="DC436" s="89"/>
      <c r="DD436" s="89"/>
      <c r="DE436" s="89"/>
      <c r="DF436" s="89"/>
      <c r="DG436" s="89"/>
      <c r="DH436" s="89"/>
      <c r="DI436" s="89"/>
      <c r="DJ436" s="89"/>
      <c r="DK436" s="89"/>
      <c r="DL436" s="89"/>
      <c r="DM436" s="89"/>
      <c r="DN436" s="89"/>
      <c r="DO436" s="89"/>
      <c r="DP436" s="89"/>
      <c r="DQ436" s="89"/>
      <c r="DR436" s="89"/>
      <c r="DS436" s="89"/>
      <c r="DT436" s="89"/>
      <c r="DU436" s="89"/>
      <c r="DV436" s="89"/>
      <c r="DW436" s="89"/>
      <c r="DX436" s="89"/>
      <c r="DY436" s="89"/>
      <c r="DZ436" s="89"/>
      <c r="EA436" s="89"/>
    </row>
    <row r="437" spans="1:131" ht="12">
      <c r="A437" s="8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CA437" s="89"/>
      <c r="CB437" s="89"/>
      <c r="CC437" s="89"/>
      <c r="CD437" s="89"/>
      <c r="CE437" s="89"/>
      <c r="CF437" s="89"/>
      <c r="CG437" s="89"/>
      <c r="CH437" s="89"/>
      <c r="CI437" s="89"/>
      <c r="CJ437" s="89"/>
      <c r="CK437" s="89"/>
      <c r="CL437" s="89"/>
      <c r="CM437" s="89"/>
      <c r="CN437" s="89"/>
      <c r="CO437" s="89"/>
      <c r="CP437" s="89"/>
      <c r="CQ437" s="89"/>
      <c r="CR437" s="89"/>
      <c r="CS437" s="89"/>
      <c r="CT437" s="89"/>
      <c r="CU437" s="89"/>
      <c r="CV437" s="89"/>
      <c r="CW437" s="89"/>
      <c r="CX437" s="89"/>
      <c r="CY437" s="89"/>
      <c r="CZ437" s="89"/>
      <c r="DA437" s="89"/>
      <c r="DB437" s="89"/>
      <c r="DC437" s="89"/>
      <c r="DD437" s="89"/>
      <c r="DE437" s="89"/>
      <c r="DF437" s="89"/>
      <c r="DG437" s="89"/>
      <c r="DH437" s="89"/>
      <c r="DI437" s="89"/>
      <c r="DJ437" s="89"/>
      <c r="DK437" s="89"/>
      <c r="DL437" s="89"/>
      <c r="DM437" s="89"/>
      <c r="DN437" s="89"/>
      <c r="DO437" s="89"/>
      <c r="DP437" s="89"/>
      <c r="DQ437" s="89"/>
      <c r="DR437" s="89"/>
      <c r="DS437" s="89"/>
      <c r="DT437" s="89"/>
      <c r="DU437" s="89"/>
      <c r="DV437" s="89"/>
      <c r="DW437" s="89"/>
      <c r="DX437" s="89"/>
      <c r="DY437" s="89"/>
      <c r="DZ437" s="89"/>
      <c r="EA437" s="89"/>
    </row>
    <row r="438" spans="1:131" ht="12">
      <c r="A438" s="8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CA438" s="89"/>
      <c r="CB438" s="89"/>
      <c r="CC438" s="89"/>
      <c r="CD438" s="89"/>
      <c r="CE438" s="89"/>
      <c r="CF438" s="89"/>
      <c r="CG438" s="89"/>
      <c r="CH438" s="89"/>
      <c r="CI438" s="89"/>
      <c r="CJ438" s="89"/>
      <c r="CK438" s="89"/>
      <c r="CL438" s="89"/>
      <c r="CM438" s="89"/>
      <c r="CN438" s="89"/>
      <c r="CO438" s="89"/>
      <c r="CP438" s="89"/>
      <c r="CQ438" s="89"/>
      <c r="CR438" s="89"/>
      <c r="CS438" s="89"/>
      <c r="CT438" s="89"/>
      <c r="CU438" s="89"/>
      <c r="CV438" s="89"/>
      <c r="CW438" s="89"/>
      <c r="CX438" s="89"/>
      <c r="CY438" s="89"/>
      <c r="CZ438" s="89"/>
      <c r="DA438" s="89"/>
      <c r="DB438" s="89"/>
      <c r="DC438" s="89"/>
      <c r="DD438" s="89"/>
      <c r="DE438" s="89"/>
      <c r="DF438" s="89"/>
      <c r="DG438" s="89"/>
      <c r="DH438" s="89"/>
      <c r="DI438" s="89"/>
      <c r="DJ438" s="89"/>
      <c r="DK438" s="89"/>
      <c r="DL438" s="89"/>
      <c r="DM438" s="89"/>
      <c r="DN438" s="89"/>
      <c r="DO438" s="89"/>
      <c r="DP438" s="89"/>
      <c r="DQ438" s="89"/>
      <c r="DR438" s="89"/>
      <c r="DS438" s="89"/>
      <c r="DT438" s="89"/>
      <c r="DU438" s="89"/>
      <c r="DV438" s="89"/>
      <c r="DW438" s="89"/>
      <c r="DX438" s="89"/>
      <c r="DY438" s="89"/>
      <c r="DZ438" s="89"/>
      <c r="EA438" s="89"/>
    </row>
    <row r="439" spans="1:131" ht="12">
      <c r="A439" s="8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CA439" s="89"/>
      <c r="CB439" s="89"/>
      <c r="CC439" s="89"/>
      <c r="CD439" s="89"/>
      <c r="CE439" s="89"/>
      <c r="CF439" s="8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  <c r="CR439" s="89"/>
      <c r="CS439" s="89"/>
      <c r="CT439" s="89"/>
      <c r="CU439" s="89"/>
      <c r="CV439" s="89"/>
      <c r="CW439" s="89"/>
      <c r="CX439" s="89"/>
      <c r="CY439" s="89"/>
      <c r="CZ439" s="89"/>
      <c r="DA439" s="89"/>
      <c r="DB439" s="89"/>
      <c r="DC439" s="89"/>
      <c r="DD439" s="89"/>
      <c r="DE439" s="89"/>
      <c r="DF439" s="89"/>
      <c r="DG439" s="89"/>
      <c r="DH439" s="89"/>
      <c r="DI439" s="89"/>
      <c r="DJ439" s="89"/>
      <c r="DK439" s="89"/>
      <c r="DL439" s="89"/>
      <c r="DM439" s="89"/>
      <c r="DN439" s="89"/>
      <c r="DO439" s="89"/>
      <c r="DP439" s="89"/>
      <c r="DQ439" s="89"/>
      <c r="DR439" s="89"/>
      <c r="DS439" s="89"/>
      <c r="DT439" s="89"/>
      <c r="DU439" s="89"/>
      <c r="DV439" s="89"/>
      <c r="DW439" s="89"/>
      <c r="DX439" s="89"/>
      <c r="DY439" s="89"/>
      <c r="DZ439" s="89"/>
      <c r="EA439" s="89"/>
    </row>
    <row r="440" spans="1:131" ht="12">
      <c r="A440" s="8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CA440" s="89"/>
      <c r="CB440" s="89"/>
      <c r="CC440" s="89"/>
      <c r="CD440" s="89"/>
      <c r="CE440" s="89"/>
      <c r="CF440" s="8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  <c r="CR440" s="89"/>
      <c r="CS440" s="89"/>
      <c r="CT440" s="89"/>
      <c r="CU440" s="89"/>
      <c r="CV440" s="89"/>
      <c r="CW440" s="89"/>
      <c r="CX440" s="89"/>
      <c r="CY440" s="89"/>
      <c r="CZ440" s="89"/>
      <c r="DA440" s="89"/>
      <c r="DB440" s="89"/>
      <c r="DC440" s="89"/>
      <c r="DD440" s="89"/>
      <c r="DE440" s="89"/>
      <c r="DF440" s="89"/>
      <c r="DG440" s="89"/>
      <c r="DH440" s="89"/>
      <c r="DI440" s="89"/>
      <c r="DJ440" s="89"/>
      <c r="DK440" s="89"/>
      <c r="DL440" s="89"/>
      <c r="DM440" s="89"/>
      <c r="DN440" s="89"/>
      <c r="DO440" s="89"/>
      <c r="DP440" s="89"/>
      <c r="DQ440" s="89"/>
      <c r="DR440" s="89"/>
      <c r="DS440" s="89"/>
      <c r="DT440" s="89"/>
      <c r="DU440" s="89"/>
      <c r="DV440" s="89"/>
      <c r="DW440" s="89"/>
      <c r="DX440" s="89"/>
      <c r="DY440" s="89"/>
      <c r="DZ440" s="89"/>
      <c r="EA440" s="89"/>
    </row>
    <row r="441" spans="1:131" ht="12">
      <c r="A441" s="8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CA441" s="89"/>
      <c r="CB441" s="89"/>
      <c r="CC441" s="89"/>
      <c r="CD441" s="89"/>
      <c r="CE441" s="89"/>
      <c r="CF441" s="8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  <c r="CR441" s="89"/>
      <c r="CS441" s="89"/>
      <c r="CT441" s="89"/>
      <c r="CU441" s="89"/>
      <c r="CV441" s="89"/>
      <c r="CW441" s="89"/>
      <c r="CX441" s="89"/>
      <c r="CY441" s="89"/>
      <c r="CZ441" s="89"/>
      <c r="DA441" s="89"/>
      <c r="DB441" s="89"/>
      <c r="DC441" s="89"/>
      <c r="DD441" s="89"/>
      <c r="DE441" s="89"/>
      <c r="DF441" s="89"/>
      <c r="DG441" s="89"/>
      <c r="DH441" s="89"/>
      <c r="DI441" s="89"/>
      <c r="DJ441" s="89"/>
      <c r="DK441" s="89"/>
      <c r="DL441" s="89"/>
      <c r="DM441" s="89"/>
      <c r="DN441" s="89"/>
      <c r="DO441" s="89"/>
      <c r="DP441" s="89"/>
      <c r="DQ441" s="89"/>
      <c r="DR441" s="89"/>
      <c r="DS441" s="89"/>
      <c r="DT441" s="89"/>
      <c r="DU441" s="89"/>
      <c r="DV441" s="89"/>
      <c r="DW441" s="89"/>
      <c r="DX441" s="89"/>
      <c r="DY441" s="89"/>
      <c r="DZ441" s="89"/>
      <c r="EA441" s="89"/>
    </row>
    <row r="442" spans="1:131" ht="12">
      <c r="A442" s="8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CA442" s="89"/>
      <c r="CB442" s="89"/>
      <c r="CC442" s="89"/>
      <c r="CD442" s="89"/>
      <c r="CE442" s="89"/>
      <c r="CF442" s="89"/>
      <c r="CG442" s="89"/>
      <c r="CH442" s="89"/>
      <c r="CI442" s="89"/>
      <c r="CJ442" s="89"/>
      <c r="CK442" s="89"/>
      <c r="CL442" s="89"/>
      <c r="CM442" s="89"/>
      <c r="CN442" s="89"/>
      <c r="CO442" s="89"/>
      <c r="CP442" s="89"/>
      <c r="CQ442" s="89"/>
      <c r="CR442" s="89"/>
      <c r="CS442" s="89"/>
      <c r="CT442" s="89"/>
      <c r="CU442" s="89"/>
      <c r="CV442" s="89"/>
      <c r="CW442" s="89"/>
      <c r="CX442" s="89"/>
      <c r="CY442" s="89"/>
      <c r="CZ442" s="89"/>
      <c r="DA442" s="89"/>
      <c r="DB442" s="89"/>
      <c r="DC442" s="89"/>
      <c r="DD442" s="89"/>
      <c r="DE442" s="89"/>
      <c r="DF442" s="89"/>
      <c r="DG442" s="89"/>
      <c r="DH442" s="89"/>
      <c r="DI442" s="89"/>
      <c r="DJ442" s="89"/>
      <c r="DK442" s="89"/>
      <c r="DL442" s="89"/>
      <c r="DM442" s="89"/>
      <c r="DN442" s="89"/>
      <c r="DO442" s="89"/>
      <c r="DP442" s="89"/>
      <c r="DQ442" s="89"/>
      <c r="DR442" s="89"/>
      <c r="DS442" s="89"/>
      <c r="DT442" s="89"/>
      <c r="DU442" s="89"/>
      <c r="DV442" s="89"/>
      <c r="DW442" s="89"/>
      <c r="DX442" s="89"/>
      <c r="DY442" s="89"/>
      <c r="DZ442" s="89"/>
      <c r="EA442" s="89"/>
    </row>
    <row r="443" spans="1:131" ht="12">
      <c r="A443" s="8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CA443" s="89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  <c r="CR443" s="89"/>
      <c r="CS443" s="89"/>
      <c r="CT443" s="89"/>
      <c r="CU443" s="89"/>
      <c r="CV443" s="89"/>
      <c r="CW443" s="89"/>
      <c r="CX443" s="89"/>
      <c r="CY443" s="89"/>
      <c r="CZ443" s="89"/>
      <c r="DA443" s="89"/>
      <c r="DB443" s="89"/>
      <c r="DC443" s="89"/>
      <c r="DD443" s="89"/>
      <c r="DE443" s="89"/>
      <c r="DF443" s="89"/>
      <c r="DG443" s="89"/>
      <c r="DH443" s="89"/>
      <c r="DI443" s="89"/>
      <c r="DJ443" s="89"/>
      <c r="DK443" s="89"/>
      <c r="DL443" s="89"/>
      <c r="DM443" s="89"/>
      <c r="DN443" s="89"/>
      <c r="DO443" s="89"/>
      <c r="DP443" s="89"/>
      <c r="DQ443" s="89"/>
      <c r="DR443" s="89"/>
      <c r="DS443" s="89"/>
      <c r="DT443" s="89"/>
      <c r="DU443" s="89"/>
      <c r="DV443" s="89"/>
      <c r="DW443" s="89"/>
      <c r="DX443" s="89"/>
      <c r="DY443" s="89"/>
      <c r="DZ443" s="89"/>
      <c r="EA443" s="89"/>
    </row>
    <row r="444" spans="1:131" ht="12">
      <c r="A444" s="8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CA444" s="89"/>
      <c r="CB444" s="89"/>
      <c r="CC444" s="89"/>
      <c r="CD444" s="89"/>
      <c r="CE444" s="89"/>
      <c r="CF444" s="8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  <c r="CR444" s="89"/>
      <c r="CS444" s="89"/>
      <c r="CT444" s="89"/>
      <c r="CU444" s="89"/>
      <c r="CV444" s="89"/>
      <c r="CW444" s="89"/>
      <c r="CX444" s="89"/>
      <c r="CY444" s="89"/>
      <c r="CZ444" s="89"/>
      <c r="DA444" s="89"/>
      <c r="DB444" s="89"/>
      <c r="DC444" s="89"/>
      <c r="DD444" s="89"/>
      <c r="DE444" s="89"/>
      <c r="DF444" s="89"/>
      <c r="DG444" s="89"/>
      <c r="DH444" s="89"/>
      <c r="DI444" s="89"/>
      <c r="DJ444" s="89"/>
      <c r="DK444" s="89"/>
      <c r="DL444" s="89"/>
      <c r="DM444" s="89"/>
      <c r="DN444" s="89"/>
      <c r="DO444" s="89"/>
      <c r="DP444" s="89"/>
      <c r="DQ444" s="89"/>
      <c r="DR444" s="89"/>
      <c r="DS444" s="89"/>
      <c r="DT444" s="89"/>
      <c r="DU444" s="89"/>
      <c r="DV444" s="89"/>
      <c r="DW444" s="89"/>
      <c r="DX444" s="89"/>
      <c r="DY444" s="89"/>
      <c r="DZ444" s="89"/>
      <c r="EA444" s="89"/>
    </row>
    <row r="445" spans="1:131" ht="12">
      <c r="A445" s="8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CA445" s="89"/>
      <c r="CB445" s="89"/>
      <c r="CC445" s="89"/>
      <c r="CD445" s="89"/>
      <c r="CE445" s="89"/>
      <c r="CF445" s="8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  <c r="CR445" s="89"/>
      <c r="CS445" s="89"/>
      <c r="CT445" s="89"/>
      <c r="CU445" s="89"/>
      <c r="CV445" s="89"/>
      <c r="CW445" s="89"/>
      <c r="CX445" s="89"/>
      <c r="CY445" s="89"/>
      <c r="CZ445" s="89"/>
      <c r="DA445" s="89"/>
      <c r="DB445" s="89"/>
      <c r="DC445" s="89"/>
      <c r="DD445" s="89"/>
      <c r="DE445" s="89"/>
      <c r="DF445" s="89"/>
      <c r="DG445" s="89"/>
      <c r="DH445" s="89"/>
      <c r="DI445" s="89"/>
      <c r="DJ445" s="89"/>
      <c r="DK445" s="89"/>
      <c r="DL445" s="89"/>
      <c r="DM445" s="89"/>
      <c r="DN445" s="89"/>
      <c r="DO445" s="89"/>
      <c r="DP445" s="89"/>
      <c r="DQ445" s="89"/>
      <c r="DR445" s="89"/>
      <c r="DS445" s="89"/>
      <c r="DT445" s="89"/>
      <c r="DU445" s="89"/>
      <c r="DV445" s="89"/>
      <c r="DW445" s="89"/>
      <c r="DX445" s="89"/>
      <c r="DY445" s="89"/>
      <c r="DZ445" s="89"/>
      <c r="EA445" s="89"/>
    </row>
    <row r="446" spans="1:131" ht="12">
      <c r="A446" s="8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  <c r="CT446" s="89"/>
      <c r="CU446" s="89"/>
      <c r="CV446" s="89"/>
      <c r="CW446" s="89"/>
      <c r="CX446" s="89"/>
      <c r="CY446" s="89"/>
      <c r="CZ446" s="89"/>
      <c r="DA446" s="89"/>
      <c r="DB446" s="89"/>
      <c r="DC446" s="89"/>
      <c r="DD446" s="89"/>
      <c r="DE446" s="89"/>
      <c r="DF446" s="89"/>
      <c r="DG446" s="89"/>
      <c r="DH446" s="89"/>
      <c r="DI446" s="89"/>
      <c r="DJ446" s="89"/>
      <c r="DK446" s="89"/>
      <c r="DL446" s="89"/>
      <c r="DM446" s="89"/>
      <c r="DN446" s="89"/>
      <c r="DO446" s="89"/>
      <c r="DP446" s="89"/>
      <c r="DQ446" s="89"/>
      <c r="DR446" s="89"/>
      <c r="DS446" s="89"/>
      <c r="DT446" s="89"/>
      <c r="DU446" s="89"/>
      <c r="DV446" s="89"/>
      <c r="DW446" s="89"/>
      <c r="DX446" s="89"/>
      <c r="DY446" s="89"/>
      <c r="DZ446" s="89"/>
      <c r="EA446" s="89"/>
    </row>
    <row r="447" spans="1:131" ht="12">
      <c r="A447" s="8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CA447" s="89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  <c r="CR447" s="89"/>
      <c r="CS447" s="89"/>
      <c r="CT447" s="89"/>
      <c r="CU447" s="89"/>
      <c r="CV447" s="89"/>
      <c r="CW447" s="89"/>
      <c r="CX447" s="89"/>
      <c r="CY447" s="89"/>
      <c r="CZ447" s="89"/>
      <c r="DA447" s="89"/>
      <c r="DB447" s="89"/>
      <c r="DC447" s="89"/>
      <c r="DD447" s="89"/>
      <c r="DE447" s="89"/>
      <c r="DF447" s="89"/>
      <c r="DG447" s="89"/>
      <c r="DH447" s="89"/>
      <c r="DI447" s="89"/>
      <c r="DJ447" s="89"/>
      <c r="DK447" s="89"/>
      <c r="DL447" s="89"/>
      <c r="DM447" s="89"/>
      <c r="DN447" s="89"/>
      <c r="DO447" s="89"/>
      <c r="DP447" s="89"/>
      <c r="DQ447" s="89"/>
      <c r="DR447" s="89"/>
      <c r="DS447" s="89"/>
      <c r="DT447" s="89"/>
      <c r="DU447" s="89"/>
      <c r="DV447" s="89"/>
      <c r="DW447" s="89"/>
      <c r="DX447" s="89"/>
      <c r="DY447" s="89"/>
      <c r="DZ447" s="89"/>
      <c r="EA447" s="89"/>
    </row>
    <row r="448" spans="1:131" ht="12">
      <c r="A448" s="8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CA448" s="89"/>
      <c r="CB448" s="89"/>
      <c r="CC448" s="89"/>
      <c r="CD448" s="89"/>
      <c r="CE448" s="89"/>
      <c r="CF448" s="89"/>
      <c r="CG448" s="89"/>
      <c r="CH448" s="89"/>
      <c r="CI448" s="89"/>
      <c r="CJ448" s="89"/>
      <c r="CK448" s="89"/>
      <c r="CL448" s="89"/>
      <c r="CM448" s="89"/>
      <c r="CN448" s="89"/>
      <c r="CO448" s="89"/>
      <c r="CP448" s="89"/>
      <c r="CQ448" s="89"/>
      <c r="CR448" s="89"/>
      <c r="CS448" s="89"/>
      <c r="CT448" s="89"/>
      <c r="CU448" s="89"/>
      <c r="CV448" s="89"/>
      <c r="CW448" s="89"/>
      <c r="CX448" s="89"/>
      <c r="CY448" s="89"/>
      <c r="CZ448" s="89"/>
      <c r="DA448" s="89"/>
      <c r="DB448" s="89"/>
      <c r="DC448" s="89"/>
      <c r="DD448" s="89"/>
      <c r="DE448" s="89"/>
      <c r="DF448" s="89"/>
      <c r="DG448" s="89"/>
      <c r="DH448" s="89"/>
      <c r="DI448" s="89"/>
      <c r="DJ448" s="89"/>
      <c r="DK448" s="89"/>
      <c r="DL448" s="89"/>
      <c r="DM448" s="89"/>
      <c r="DN448" s="89"/>
      <c r="DO448" s="89"/>
      <c r="DP448" s="89"/>
      <c r="DQ448" s="89"/>
      <c r="DR448" s="89"/>
      <c r="DS448" s="89"/>
      <c r="DT448" s="89"/>
      <c r="DU448" s="89"/>
      <c r="DV448" s="89"/>
      <c r="DW448" s="89"/>
      <c r="DX448" s="89"/>
      <c r="DY448" s="89"/>
      <c r="DZ448" s="89"/>
      <c r="EA448" s="89"/>
    </row>
    <row r="449" spans="1:131" ht="12">
      <c r="A449" s="8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CA449" s="89"/>
      <c r="CB449" s="89"/>
      <c r="CC449" s="89"/>
      <c r="CD449" s="89"/>
      <c r="CE449" s="89"/>
      <c r="CF449" s="8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  <c r="CR449" s="89"/>
      <c r="CS449" s="89"/>
      <c r="CT449" s="89"/>
      <c r="CU449" s="89"/>
      <c r="CV449" s="89"/>
      <c r="CW449" s="89"/>
      <c r="CX449" s="89"/>
      <c r="CY449" s="89"/>
      <c r="CZ449" s="89"/>
      <c r="DA449" s="89"/>
      <c r="DB449" s="89"/>
      <c r="DC449" s="89"/>
      <c r="DD449" s="89"/>
      <c r="DE449" s="89"/>
      <c r="DF449" s="89"/>
      <c r="DG449" s="89"/>
      <c r="DH449" s="89"/>
      <c r="DI449" s="89"/>
      <c r="DJ449" s="89"/>
      <c r="DK449" s="89"/>
      <c r="DL449" s="89"/>
      <c r="DM449" s="89"/>
      <c r="DN449" s="89"/>
      <c r="DO449" s="89"/>
      <c r="DP449" s="89"/>
      <c r="DQ449" s="89"/>
      <c r="DR449" s="89"/>
      <c r="DS449" s="89"/>
      <c r="DT449" s="89"/>
      <c r="DU449" s="89"/>
      <c r="DV449" s="89"/>
      <c r="DW449" s="89"/>
      <c r="DX449" s="89"/>
      <c r="DY449" s="89"/>
      <c r="DZ449" s="89"/>
      <c r="EA449" s="89"/>
    </row>
    <row r="450" spans="1:131" ht="12">
      <c r="A450" s="8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CA450" s="89"/>
      <c r="CB450" s="89"/>
      <c r="CC450" s="89"/>
      <c r="CD450" s="89"/>
      <c r="CE450" s="89"/>
      <c r="CF450" s="8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  <c r="CR450" s="89"/>
      <c r="CS450" s="89"/>
      <c r="CT450" s="89"/>
      <c r="CU450" s="89"/>
      <c r="CV450" s="89"/>
      <c r="CW450" s="89"/>
      <c r="CX450" s="89"/>
      <c r="CY450" s="89"/>
      <c r="CZ450" s="89"/>
      <c r="DA450" s="89"/>
      <c r="DB450" s="89"/>
      <c r="DC450" s="89"/>
      <c r="DD450" s="89"/>
      <c r="DE450" s="89"/>
      <c r="DF450" s="89"/>
      <c r="DG450" s="89"/>
      <c r="DH450" s="89"/>
      <c r="DI450" s="89"/>
      <c r="DJ450" s="89"/>
      <c r="DK450" s="89"/>
      <c r="DL450" s="89"/>
      <c r="DM450" s="89"/>
      <c r="DN450" s="89"/>
      <c r="DO450" s="89"/>
      <c r="DP450" s="89"/>
      <c r="DQ450" s="89"/>
      <c r="DR450" s="89"/>
      <c r="DS450" s="89"/>
      <c r="DT450" s="89"/>
      <c r="DU450" s="89"/>
      <c r="DV450" s="89"/>
      <c r="DW450" s="89"/>
      <c r="DX450" s="89"/>
      <c r="DY450" s="89"/>
      <c r="DZ450" s="89"/>
      <c r="EA450" s="89"/>
    </row>
    <row r="451" spans="1:131" ht="12">
      <c r="A451" s="8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CA451" s="89"/>
      <c r="CB451" s="89"/>
      <c r="CC451" s="89"/>
      <c r="CD451" s="89"/>
      <c r="CE451" s="89"/>
      <c r="CF451" s="8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  <c r="CR451" s="89"/>
      <c r="CS451" s="89"/>
      <c r="CT451" s="89"/>
      <c r="CU451" s="89"/>
      <c r="CV451" s="89"/>
      <c r="CW451" s="89"/>
      <c r="CX451" s="89"/>
      <c r="CY451" s="89"/>
      <c r="CZ451" s="89"/>
      <c r="DA451" s="89"/>
      <c r="DB451" s="89"/>
      <c r="DC451" s="89"/>
      <c r="DD451" s="89"/>
      <c r="DE451" s="89"/>
      <c r="DF451" s="89"/>
      <c r="DG451" s="89"/>
      <c r="DH451" s="89"/>
      <c r="DI451" s="89"/>
      <c r="DJ451" s="89"/>
      <c r="DK451" s="89"/>
      <c r="DL451" s="89"/>
      <c r="DM451" s="89"/>
      <c r="DN451" s="89"/>
      <c r="DO451" s="89"/>
      <c r="DP451" s="89"/>
      <c r="DQ451" s="89"/>
      <c r="DR451" s="89"/>
      <c r="DS451" s="89"/>
      <c r="DT451" s="89"/>
      <c r="DU451" s="89"/>
      <c r="DV451" s="89"/>
      <c r="DW451" s="89"/>
      <c r="DX451" s="89"/>
      <c r="DY451" s="89"/>
      <c r="DZ451" s="89"/>
      <c r="EA451" s="89"/>
    </row>
    <row r="452" spans="1:131" ht="12">
      <c r="A452" s="8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CA452" s="89"/>
      <c r="CB452" s="89"/>
      <c r="CC452" s="89"/>
      <c r="CD452" s="89"/>
      <c r="CE452" s="89"/>
      <c r="CF452" s="89"/>
      <c r="CG452" s="89"/>
      <c r="CH452" s="89"/>
      <c r="CI452" s="89"/>
      <c r="CJ452" s="89"/>
      <c r="CK452" s="89"/>
      <c r="CL452" s="89"/>
      <c r="CM452" s="89"/>
      <c r="CN452" s="89"/>
      <c r="CO452" s="89"/>
      <c r="CP452" s="89"/>
      <c r="CQ452" s="89"/>
      <c r="CR452" s="89"/>
      <c r="CS452" s="89"/>
      <c r="CT452" s="89"/>
      <c r="CU452" s="89"/>
      <c r="CV452" s="89"/>
      <c r="CW452" s="89"/>
      <c r="CX452" s="89"/>
      <c r="CY452" s="89"/>
      <c r="CZ452" s="89"/>
      <c r="DA452" s="89"/>
      <c r="DB452" s="89"/>
      <c r="DC452" s="89"/>
      <c r="DD452" s="89"/>
      <c r="DE452" s="89"/>
      <c r="DF452" s="89"/>
      <c r="DG452" s="89"/>
      <c r="DH452" s="89"/>
      <c r="DI452" s="89"/>
      <c r="DJ452" s="89"/>
      <c r="DK452" s="89"/>
      <c r="DL452" s="89"/>
      <c r="DM452" s="89"/>
      <c r="DN452" s="89"/>
      <c r="DO452" s="89"/>
      <c r="DP452" s="89"/>
      <c r="DQ452" s="89"/>
      <c r="DR452" s="89"/>
      <c r="DS452" s="89"/>
      <c r="DT452" s="89"/>
      <c r="DU452" s="89"/>
      <c r="DV452" s="89"/>
      <c r="DW452" s="89"/>
      <c r="DX452" s="89"/>
      <c r="DY452" s="89"/>
      <c r="DZ452" s="89"/>
      <c r="EA452" s="89"/>
    </row>
    <row r="453" spans="1:131" ht="12">
      <c r="A453" s="8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CA453" s="89"/>
      <c r="CB453" s="89"/>
      <c r="CC453" s="89"/>
      <c r="CD453" s="89"/>
      <c r="CE453" s="89"/>
      <c r="CF453" s="89"/>
      <c r="CG453" s="89"/>
      <c r="CH453" s="89"/>
      <c r="CI453" s="89"/>
      <c r="CJ453" s="89"/>
      <c r="CK453" s="89"/>
      <c r="CL453" s="89"/>
      <c r="CM453" s="89"/>
      <c r="CN453" s="89"/>
      <c r="CO453" s="89"/>
      <c r="CP453" s="89"/>
      <c r="CQ453" s="89"/>
      <c r="CR453" s="89"/>
      <c r="CS453" s="89"/>
      <c r="CT453" s="89"/>
      <c r="CU453" s="89"/>
      <c r="CV453" s="89"/>
      <c r="CW453" s="89"/>
      <c r="CX453" s="89"/>
      <c r="CY453" s="89"/>
      <c r="CZ453" s="89"/>
      <c r="DA453" s="89"/>
      <c r="DB453" s="89"/>
      <c r="DC453" s="89"/>
      <c r="DD453" s="89"/>
      <c r="DE453" s="89"/>
      <c r="DF453" s="89"/>
      <c r="DG453" s="89"/>
      <c r="DH453" s="89"/>
      <c r="DI453" s="89"/>
      <c r="DJ453" s="89"/>
      <c r="DK453" s="89"/>
      <c r="DL453" s="89"/>
      <c r="DM453" s="89"/>
      <c r="DN453" s="89"/>
      <c r="DO453" s="89"/>
      <c r="DP453" s="89"/>
      <c r="DQ453" s="89"/>
      <c r="DR453" s="89"/>
      <c r="DS453" s="89"/>
      <c r="DT453" s="89"/>
      <c r="DU453" s="89"/>
      <c r="DV453" s="89"/>
      <c r="DW453" s="89"/>
      <c r="DX453" s="89"/>
      <c r="DY453" s="89"/>
      <c r="DZ453" s="89"/>
      <c r="EA453" s="89"/>
    </row>
    <row r="454" spans="1:131" ht="12">
      <c r="A454" s="8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CA454" s="89"/>
      <c r="CB454" s="89"/>
      <c r="CC454" s="89"/>
      <c r="CD454" s="89"/>
      <c r="CE454" s="89"/>
      <c r="CF454" s="8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  <c r="CR454" s="89"/>
      <c r="CS454" s="89"/>
      <c r="CT454" s="89"/>
      <c r="CU454" s="89"/>
      <c r="CV454" s="89"/>
      <c r="CW454" s="89"/>
      <c r="CX454" s="89"/>
      <c r="CY454" s="89"/>
      <c r="CZ454" s="89"/>
      <c r="DA454" s="89"/>
      <c r="DB454" s="89"/>
      <c r="DC454" s="89"/>
      <c r="DD454" s="89"/>
      <c r="DE454" s="89"/>
      <c r="DF454" s="89"/>
      <c r="DG454" s="89"/>
      <c r="DH454" s="89"/>
      <c r="DI454" s="89"/>
      <c r="DJ454" s="89"/>
      <c r="DK454" s="89"/>
      <c r="DL454" s="89"/>
      <c r="DM454" s="89"/>
      <c r="DN454" s="89"/>
      <c r="DO454" s="89"/>
      <c r="DP454" s="89"/>
      <c r="DQ454" s="89"/>
      <c r="DR454" s="89"/>
      <c r="DS454" s="89"/>
      <c r="DT454" s="89"/>
      <c r="DU454" s="89"/>
      <c r="DV454" s="89"/>
      <c r="DW454" s="89"/>
      <c r="DX454" s="89"/>
      <c r="DY454" s="89"/>
      <c r="DZ454" s="89"/>
      <c r="EA454" s="89"/>
    </row>
    <row r="455" spans="1:131" ht="12">
      <c r="A455" s="8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CA455" s="89"/>
      <c r="CB455" s="89"/>
      <c r="CC455" s="89"/>
      <c r="CD455" s="89"/>
      <c r="CE455" s="89"/>
      <c r="CF455" s="8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  <c r="CR455" s="89"/>
      <c r="CS455" s="89"/>
      <c r="CT455" s="89"/>
      <c r="CU455" s="89"/>
      <c r="CV455" s="89"/>
      <c r="CW455" s="89"/>
      <c r="CX455" s="89"/>
      <c r="CY455" s="89"/>
      <c r="CZ455" s="89"/>
      <c r="DA455" s="89"/>
      <c r="DB455" s="89"/>
      <c r="DC455" s="89"/>
      <c r="DD455" s="89"/>
      <c r="DE455" s="89"/>
      <c r="DF455" s="89"/>
      <c r="DG455" s="89"/>
      <c r="DH455" s="89"/>
      <c r="DI455" s="89"/>
      <c r="DJ455" s="89"/>
      <c r="DK455" s="89"/>
      <c r="DL455" s="89"/>
      <c r="DM455" s="89"/>
      <c r="DN455" s="89"/>
      <c r="DO455" s="89"/>
      <c r="DP455" s="89"/>
      <c r="DQ455" s="89"/>
      <c r="DR455" s="89"/>
      <c r="DS455" s="89"/>
      <c r="DT455" s="89"/>
      <c r="DU455" s="89"/>
      <c r="DV455" s="89"/>
      <c r="DW455" s="89"/>
      <c r="DX455" s="89"/>
      <c r="DY455" s="89"/>
      <c r="DZ455" s="89"/>
      <c r="EA455" s="89"/>
    </row>
    <row r="456" spans="1:131" ht="12">
      <c r="A456" s="8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CA456" s="89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  <c r="CR456" s="89"/>
      <c r="CS456" s="89"/>
      <c r="CT456" s="89"/>
      <c r="CU456" s="89"/>
      <c r="CV456" s="89"/>
      <c r="CW456" s="89"/>
      <c r="CX456" s="89"/>
      <c r="CY456" s="89"/>
      <c r="CZ456" s="89"/>
      <c r="DA456" s="89"/>
      <c r="DB456" s="89"/>
      <c r="DC456" s="89"/>
      <c r="DD456" s="89"/>
      <c r="DE456" s="89"/>
      <c r="DF456" s="89"/>
      <c r="DG456" s="89"/>
      <c r="DH456" s="89"/>
      <c r="DI456" s="89"/>
      <c r="DJ456" s="89"/>
      <c r="DK456" s="89"/>
      <c r="DL456" s="89"/>
      <c r="DM456" s="89"/>
      <c r="DN456" s="89"/>
      <c r="DO456" s="89"/>
      <c r="DP456" s="89"/>
      <c r="DQ456" s="89"/>
      <c r="DR456" s="89"/>
      <c r="DS456" s="89"/>
      <c r="DT456" s="89"/>
      <c r="DU456" s="89"/>
      <c r="DV456" s="89"/>
      <c r="DW456" s="89"/>
      <c r="DX456" s="89"/>
      <c r="DY456" s="89"/>
      <c r="DZ456" s="89"/>
      <c r="EA456" s="89"/>
    </row>
    <row r="457" spans="1:131" ht="12">
      <c r="A457" s="8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CA457" s="89"/>
      <c r="CB457" s="89"/>
      <c r="CC457" s="89"/>
      <c r="CD457" s="89"/>
      <c r="CE457" s="89"/>
      <c r="CF457" s="89"/>
      <c r="CG457" s="89"/>
      <c r="CH457" s="89"/>
      <c r="CI457" s="89"/>
      <c r="CJ457" s="89"/>
      <c r="CK457" s="89"/>
      <c r="CL457" s="89"/>
      <c r="CM457" s="89"/>
      <c r="CN457" s="89"/>
      <c r="CO457" s="89"/>
      <c r="CP457" s="89"/>
      <c r="CQ457" s="89"/>
      <c r="CR457" s="89"/>
      <c r="CS457" s="89"/>
      <c r="CT457" s="89"/>
      <c r="CU457" s="89"/>
      <c r="CV457" s="89"/>
      <c r="CW457" s="89"/>
      <c r="CX457" s="89"/>
      <c r="CY457" s="89"/>
      <c r="CZ457" s="89"/>
      <c r="DA457" s="89"/>
      <c r="DB457" s="89"/>
      <c r="DC457" s="89"/>
      <c r="DD457" s="89"/>
      <c r="DE457" s="89"/>
      <c r="DF457" s="89"/>
      <c r="DG457" s="89"/>
      <c r="DH457" s="89"/>
      <c r="DI457" s="89"/>
      <c r="DJ457" s="89"/>
      <c r="DK457" s="89"/>
      <c r="DL457" s="89"/>
      <c r="DM457" s="89"/>
      <c r="DN457" s="89"/>
      <c r="DO457" s="89"/>
      <c r="DP457" s="89"/>
      <c r="DQ457" s="89"/>
      <c r="DR457" s="89"/>
      <c r="DS457" s="89"/>
      <c r="DT457" s="89"/>
      <c r="DU457" s="89"/>
      <c r="DV457" s="89"/>
      <c r="DW457" s="89"/>
      <c r="DX457" s="89"/>
      <c r="DY457" s="89"/>
      <c r="DZ457" s="89"/>
      <c r="EA457" s="89"/>
    </row>
    <row r="458" spans="1:131" ht="12">
      <c r="A458" s="8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CA458" s="89"/>
      <c r="CB458" s="89"/>
      <c r="CC458" s="89"/>
      <c r="CD458" s="89"/>
      <c r="CE458" s="89"/>
      <c r="CF458" s="89"/>
      <c r="CG458" s="89"/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  <c r="CR458" s="89"/>
      <c r="CS458" s="89"/>
      <c r="CT458" s="89"/>
      <c r="CU458" s="89"/>
      <c r="CV458" s="89"/>
      <c r="CW458" s="89"/>
      <c r="CX458" s="89"/>
      <c r="CY458" s="89"/>
      <c r="CZ458" s="89"/>
      <c r="DA458" s="89"/>
      <c r="DB458" s="89"/>
      <c r="DC458" s="89"/>
      <c r="DD458" s="89"/>
      <c r="DE458" s="89"/>
      <c r="DF458" s="89"/>
      <c r="DG458" s="89"/>
      <c r="DH458" s="89"/>
      <c r="DI458" s="89"/>
      <c r="DJ458" s="89"/>
      <c r="DK458" s="89"/>
      <c r="DL458" s="89"/>
      <c r="DM458" s="89"/>
      <c r="DN458" s="89"/>
      <c r="DO458" s="89"/>
      <c r="DP458" s="89"/>
      <c r="DQ458" s="89"/>
      <c r="DR458" s="89"/>
      <c r="DS458" s="89"/>
      <c r="DT458" s="89"/>
      <c r="DU458" s="89"/>
      <c r="DV458" s="89"/>
      <c r="DW458" s="89"/>
      <c r="DX458" s="89"/>
      <c r="DY458" s="89"/>
      <c r="DZ458" s="89"/>
      <c r="EA458" s="89"/>
    </row>
    <row r="459" spans="1:131" ht="12">
      <c r="A459" s="8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CA459" s="89"/>
      <c r="CB459" s="89"/>
      <c r="CC459" s="89"/>
      <c r="CD459" s="89"/>
      <c r="CE459" s="89"/>
      <c r="CF459" s="89"/>
      <c r="CG459" s="89"/>
      <c r="CH459" s="89"/>
      <c r="CI459" s="89"/>
      <c r="CJ459" s="89"/>
      <c r="CK459" s="89"/>
      <c r="CL459" s="89"/>
      <c r="CM459" s="89"/>
      <c r="CN459" s="89"/>
      <c r="CO459" s="89"/>
      <c r="CP459" s="89"/>
      <c r="CQ459" s="89"/>
      <c r="CR459" s="89"/>
      <c r="CS459" s="89"/>
      <c r="CT459" s="89"/>
      <c r="CU459" s="89"/>
      <c r="CV459" s="89"/>
      <c r="CW459" s="89"/>
      <c r="CX459" s="89"/>
      <c r="CY459" s="89"/>
      <c r="CZ459" s="89"/>
      <c r="DA459" s="89"/>
      <c r="DB459" s="89"/>
      <c r="DC459" s="89"/>
      <c r="DD459" s="89"/>
      <c r="DE459" s="89"/>
      <c r="DF459" s="89"/>
      <c r="DG459" s="89"/>
      <c r="DH459" s="89"/>
      <c r="DI459" s="89"/>
      <c r="DJ459" s="89"/>
      <c r="DK459" s="89"/>
      <c r="DL459" s="89"/>
      <c r="DM459" s="89"/>
      <c r="DN459" s="89"/>
      <c r="DO459" s="89"/>
      <c r="DP459" s="89"/>
      <c r="DQ459" s="89"/>
      <c r="DR459" s="89"/>
      <c r="DS459" s="89"/>
      <c r="DT459" s="89"/>
      <c r="DU459" s="89"/>
      <c r="DV459" s="89"/>
      <c r="DW459" s="89"/>
      <c r="DX459" s="89"/>
      <c r="DY459" s="89"/>
      <c r="DZ459" s="89"/>
      <c r="EA459" s="89"/>
    </row>
    <row r="460" spans="1:131" ht="12">
      <c r="A460" s="8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CA460" s="89"/>
      <c r="CB460" s="89"/>
      <c r="CC460" s="89"/>
      <c r="CD460" s="89"/>
      <c r="CE460" s="89"/>
      <c r="CF460" s="8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  <c r="CR460" s="89"/>
      <c r="CS460" s="89"/>
      <c r="CT460" s="89"/>
      <c r="CU460" s="89"/>
      <c r="CV460" s="89"/>
      <c r="CW460" s="89"/>
      <c r="CX460" s="89"/>
      <c r="CY460" s="89"/>
      <c r="CZ460" s="89"/>
      <c r="DA460" s="89"/>
      <c r="DB460" s="89"/>
      <c r="DC460" s="89"/>
      <c r="DD460" s="89"/>
      <c r="DE460" s="89"/>
      <c r="DF460" s="89"/>
      <c r="DG460" s="89"/>
      <c r="DH460" s="89"/>
      <c r="DI460" s="89"/>
      <c r="DJ460" s="89"/>
      <c r="DK460" s="89"/>
      <c r="DL460" s="89"/>
      <c r="DM460" s="89"/>
      <c r="DN460" s="89"/>
      <c r="DO460" s="89"/>
      <c r="DP460" s="89"/>
      <c r="DQ460" s="89"/>
      <c r="DR460" s="89"/>
      <c r="DS460" s="89"/>
      <c r="DT460" s="89"/>
      <c r="DU460" s="89"/>
      <c r="DV460" s="89"/>
      <c r="DW460" s="89"/>
      <c r="DX460" s="89"/>
      <c r="DY460" s="89"/>
      <c r="DZ460" s="89"/>
      <c r="EA460" s="89"/>
    </row>
    <row r="461" spans="1:131" ht="12">
      <c r="A461" s="8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CA461" s="89"/>
      <c r="CB461" s="89"/>
      <c r="CC461" s="89"/>
      <c r="CD461" s="89"/>
      <c r="CE461" s="89"/>
      <c r="CF461" s="89"/>
      <c r="CG461" s="89"/>
      <c r="CH461" s="89"/>
      <c r="CI461" s="89"/>
      <c r="CJ461" s="89"/>
      <c r="CK461" s="89"/>
      <c r="CL461" s="89"/>
      <c r="CM461" s="89"/>
      <c r="CN461" s="89"/>
      <c r="CO461" s="89"/>
      <c r="CP461" s="89"/>
      <c r="CQ461" s="89"/>
      <c r="CR461" s="89"/>
      <c r="CS461" s="89"/>
      <c r="CT461" s="89"/>
      <c r="CU461" s="89"/>
      <c r="CV461" s="89"/>
      <c r="CW461" s="89"/>
      <c r="CX461" s="89"/>
      <c r="CY461" s="89"/>
      <c r="CZ461" s="89"/>
      <c r="DA461" s="89"/>
      <c r="DB461" s="89"/>
      <c r="DC461" s="89"/>
      <c r="DD461" s="89"/>
      <c r="DE461" s="89"/>
      <c r="DF461" s="89"/>
      <c r="DG461" s="89"/>
      <c r="DH461" s="89"/>
      <c r="DI461" s="89"/>
      <c r="DJ461" s="89"/>
      <c r="DK461" s="89"/>
      <c r="DL461" s="89"/>
      <c r="DM461" s="89"/>
      <c r="DN461" s="89"/>
      <c r="DO461" s="89"/>
      <c r="DP461" s="89"/>
      <c r="DQ461" s="89"/>
      <c r="DR461" s="89"/>
      <c r="DS461" s="89"/>
      <c r="DT461" s="89"/>
      <c r="DU461" s="89"/>
      <c r="DV461" s="89"/>
      <c r="DW461" s="89"/>
      <c r="DX461" s="89"/>
      <c r="DY461" s="89"/>
      <c r="DZ461" s="89"/>
      <c r="EA461" s="89"/>
    </row>
    <row r="462" spans="1:131" ht="12">
      <c r="A462" s="8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CA462" s="89"/>
      <c r="CB462" s="89"/>
      <c r="CC462" s="89"/>
      <c r="CD462" s="89"/>
      <c r="CE462" s="89"/>
      <c r="CF462" s="89"/>
      <c r="CG462" s="89"/>
      <c r="CH462" s="89"/>
      <c r="CI462" s="89"/>
      <c r="CJ462" s="89"/>
      <c r="CK462" s="89"/>
      <c r="CL462" s="89"/>
      <c r="CM462" s="89"/>
      <c r="CN462" s="89"/>
      <c r="CO462" s="89"/>
      <c r="CP462" s="89"/>
      <c r="CQ462" s="89"/>
      <c r="CR462" s="89"/>
      <c r="CS462" s="89"/>
      <c r="CT462" s="89"/>
      <c r="CU462" s="89"/>
      <c r="CV462" s="89"/>
      <c r="CW462" s="89"/>
      <c r="CX462" s="89"/>
      <c r="CY462" s="89"/>
      <c r="CZ462" s="89"/>
      <c r="DA462" s="89"/>
      <c r="DB462" s="89"/>
      <c r="DC462" s="89"/>
      <c r="DD462" s="89"/>
      <c r="DE462" s="89"/>
      <c r="DF462" s="89"/>
      <c r="DG462" s="89"/>
      <c r="DH462" s="89"/>
      <c r="DI462" s="89"/>
      <c r="DJ462" s="89"/>
      <c r="DK462" s="89"/>
      <c r="DL462" s="89"/>
      <c r="DM462" s="89"/>
      <c r="DN462" s="89"/>
      <c r="DO462" s="89"/>
      <c r="DP462" s="89"/>
      <c r="DQ462" s="89"/>
      <c r="DR462" s="89"/>
      <c r="DS462" s="89"/>
      <c r="DT462" s="89"/>
      <c r="DU462" s="89"/>
      <c r="DV462" s="89"/>
      <c r="DW462" s="89"/>
      <c r="DX462" s="89"/>
      <c r="DY462" s="89"/>
      <c r="DZ462" s="89"/>
      <c r="EA462" s="89"/>
    </row>
    <row r="463" spans="1:131" ht="12">
      <c r="A463" s="8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CA463" s="89"/>
      <c r="CB463" s="89"/>
      <c r="CC463" s="89"/>
      <c r="CD463" s="89"/>
      <c r="CE463" s="89"/>
      <c r="CF463" s="89"/>
      <c r="CG463" s="89"/>
      <c r="CH463" s="89"/>
      <c r="CI463" s="89"/>
      <c r="CJ463" s="89"/>
      <c r="CK463" s="89"/>
      <c r="CL463" s="89"/>
      <c r="CM463" s="89"/>
      <c r="CN463" s="89"/>
      <c r="CO463" s="89"/>
      <c r="CP463" s="89"/>
      <c r="CQ463" s="89"/>
      <c r="CR463" s="89"/>
      <c r="CS463" s="89"/>
      <c r="CT463" s="89"/>
      <c r="CU463" s="89"/>
      <c r="CV463" s="89"/>
      <c r="CW463" s="89"/>
      <c r="CX463" s="89"/>
      <c r="CY463" s="89"/>
      <c r="CZ463" s="89"/>
      <c r="DA463" s="89"/>
      <c r="DB463" s="89"/>
      <c r="DC463" s="89"/>
      <c r="DD463" s="89"/>
      <c r="DE463" s="89"/>
      <c r="DF463" s="89"/>
      <c r="DG463" s="89"/>
      <c r="DH463" s="89"/>
      <c r="DI463" s="89"/>
      <c r="DJ463" s="89"/>
      <c r="DK463" s="89"/>
      <c r="DL463" s="89"/>
      <c r="DM463" s="89"/>
      <c r="DN463" s="89"/>
      <c r="DO463" s="89"/>
      <c r="DP463" s="89"/>
      <c r="DQ463" s="89"/>
      <c r="DR463" s="89"/>
      <c r="DS463" s="89"/>
      <c r="DT463" s="89"/>
      <c r="DU463" s="89"/>
      <c r="DV463" s="89"/>
      <c r="DW463" s="89"/>
      <c r="DX463" s="89"/>
      <c r="DY463" s="89"/>
      <c r="DZ463" s="89"/>
      <c r="EA463" s="89"/>
    </row>
    <row r="464" spans="1:131" ht="12">
      <c r="A464" s="8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CA464" s="89"/>
      <c r="CB464" s="89"/>
      <c r="CC464" s="89"/>
      <c r="CD464" s="89"/>
      <c r="CE464" s="89"/>
      <c r="CF464" s="89"/>
      <c r="CG464" s="89"/>
      <c r="CH464" s="89"/>
      <c r="CI464" s="89"/>
      <c r="CJ464" s="89"/>
      <c r="CK464" s="89"/>
      <c r="CL464" s="89"/>
      <c r="CM464" s="89"/>
      <c r="CN464" s="89"/>
      <c r="CO464" s="89"/>
      <c r="CP464" s="89"/>
      <c r="CQ464" s="89"/>
      <c r="CR464" s="89"/>
      <c r="CS464" s="89"/>
      <c r="CT464" s="89"/>
      <c r="CU464" s="89"/>
      <c r="CV464" s="89"/>
      <c r="CW464" s="89"/>
      <c r="CX464" s="89"/>
      <c r="CY464" s="89"/>
      <c r="CZ464" s="89"/>
      <c r="DA464" s="89"/>
      <c r="DB464" s="89"/>
      <c r="DC464" s="89"/>
      <c r="DD464" s="89"/>
      <c r="DE464" s="89"/>
      <c r="DF464" s="89"/>
      <c r="DG464" s="89"/>
      <c r="DH464" s="89"/>
      <c r="DI464" s="89"/>
      <c r="DJ464" s="89"/>
      <c r="DK464" s="89"/>
      <c r="DL464" s="89"/>
      <c r="DM464" s="89"/>
      <c r="DN464" s="89"/>
      <c r="DO464" s="89"/>
      <c r="DP464" s="89"/>
      <c r="DQ464" s="89"/>
      <c r="DR464" s="89"/>
      <c r="DS464" s="89"/>
      <c r="DT464" s="89"/>
      <c r="DU464" s="89"/>
      <c r="DV464" s="89"/>
      <c r="DW464" s="89"/>
      <c r="DX464" s="89"/>
      <c r="DY464" s="89"/>
      <c r="DZ464" s="89"/>
      <c r="EA464" s="89"/>
    </row>
    <row r="465" spans="1:131" ht="12">
      <c r="A465" s="8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CA465" s="89"/>
      <c r="CB465" s="89"/>
      <c r="CC465" s="89"/>
      <c r="CD465" s="89"/>
      <c r="CE465" s="89"/>
      <c r="CF465" s="89"/>
      <c r="CG465" s="89"/>
      <c r="CH465" s="89"/>
      <c r="CI465" s="89"/>
      <c r="CJ465" s="89"/>
      <c r="CK465" s="89"/>
      <c r="CL465" s="89"/>
      <c r="CM465" s="89"/>
      <c r="CN465" s="89"/>
      <c r="CO465" s="89"/>
      <c r="CP465" s="89"/>
      <c r="CQ465" s="89"/>
      <c r="CR465" s="89"/>
      <c r="CS465" s="89"/>
      <c r="CT465" s="89"/>
      <c r="CU465" s="89"/>
      <c r="CV465" s="89"/>
      <c r="CW465" s="89"/>
      <c r="CX465" s="89"/>
      <c r="CY465" s="89"/>
      <c r="CZ465" s="89"/>
      <c r="DA465" s="89"/>
      <c r="DB465" s="89"/>
      <c r="DC465" s="89"/>
      <c r="DD465" s="89"/>
      <c r="DE465" s="89"/>
      <c r="DF465" s="89"/>
      <c r="DG465" s="89"/>
      <c r="DH465" s="89"/>
      <c r="DI465" s="89"/>
      <c r="DJ465" s="89"/>
      <c r="DK465" s="89"/>
      <c r="DL465" s="89"/>
      <c r="DM465" s="89"/>
      <c r="DN465" s="89"/>
      <c r="DO465" s="89"/>
      <c r="DP465" s="89"/>
      <c r="DQ465" s="89"/>
      <c r="DR465" s="89"/>
      <c r="DS465" s="89"/>
      <c r="DT465" s="89"/>
      <c r="DU465" s="89"/>
      <c r="DV465" s="89"/>
      <c r="DW465" s="89"/>
      <c r="DX465" s="89"/>
      <c r="DY465" s="89"/>
      <c r="DZ465" s="89"/>
      <c r="EA465" s="89"/>
    </row>
    <row r="466" spans="1:131" ht="12">
      <c r="A466" s="8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CA466" s="89"/>
      <c r="CB466" s="89"/>
      <c r="CC466" s="89"/>
      <c r="CD466" s="89"/>
      <c r="CE466" s="89"/>
      <c r="CF466" s="89"/>
      <c r="CG466" s="89"/>
      <c r="CH466" s="89"/>
      <c r="CI466" s="89"/>
      <c r="CJ466" s="89"/>
      <c r="CK466" s="89"/>
      <c r="CL466" s="89"/>
      <c r="CM466" s="89"/>
      <c r="CN466" s="89"/>
      <c r="CO466" s="89"/>
      <c r="CP466" s="89"/>
      <c r="CQ466" s="89"/>
      <c r="CR466" s="89"/>
      <c r="CS466" s="89"/>
      <c r="CT466" s="89"/>
      <c r="CU466" s="89"/>
      <c r="CV466" s="89"/>
      <c r="CW466" s="89"/>
      <c r="CX466" s="89"/>
      <c r="CY466" s="89"/>
      <c r="CZ466" s="89"/>
      <c r="DA466" s="89"/>
      <c r="DB466" s="89"/>
      <c r="DC466" s="89"/>
      <c r="DD466" s="89"/>
      <c r="DE466" s="89"/>
      <c r="DF466" s="89"/>
      <c r="DG466" s="89"/>
      <c r="DH466" s="89"/>
      <c r="DI466" s="89"/>
      <c r="DJ466" s="89"/>
      <c r="DK466" s="89"/>
      <c r="DL466" s="89"/>
      <c r="DM466" s="89"/>
      <c r="DN466" s="89"/>
      <c r="DO466" s="89"/>
      <c r="DP466" s="89"/>
      <c r="DQ466" s="89"/>
      <c r="DR466" s="89"/>
      <c r="DS466" s="89"/>
      <c r="DT466" s="89"/>
      <c r="DU466" s="89"/>
      <c r="DV466" s="89"/>
      <c r="DW466" s="89"/>
      <c r="DX466" s="89"/>
      <c r="DY466" s="89"/>
      <c r="DZ466" s="89"/>
      <c r="EA466" s="89"/>
    </row>
    <row r="467" spans="1:131" ht="12">
      <c r="A467" s="8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CA467" s="89"/>
      <c r="CB467" s="89"/>
      <c r="CC467" s="89"/>
      <c r="CD467" s="89"/>
      <c r="CE467" s="89"/>
      <c r="CF467" s="89"/>
      <c r="CG467" s="89"/>
      <c r="CH467" s="89"/>
      <c r="CI467" s="89"/>
      <c r="CJ467" s="89"/>
      <c r="CK467" s="89"/>
      <c r="CL467" s="89"/>
      <c r="CM467" s="89"/>
      <c r="CN467" s="89"/>
      <c r="CO467" s="89"/>
      <c r="CP467" s="89"/>
      <c r="CQ467" s="89"/>
      <c r="CR467" s="89"/>
      <c r="CS467" s="89"/>
      <c r="CT467" s="89"/>
      <c r="CU467" s="89"/>
      <c r="CV467" s="89"/>
      <c r="CW467" s="89"/>
      <c r="CX467" s="89"/>
      <c r="CY467" s="89"/>
      <c r="CZ467" s="89"/>
      <c r="DA467" s="89"/>
      <c r="DB467" s="89"/>
      <c r="DC467" s="89"/>
      <c r="DD467" s="89"/>
      <c r="DE467" s="89"/>
      <c r="DF467" s="89"/>
      <c r="DG467" s="89"/>
      <c r="DH467" s="89"/>
      <c r="DI467" s="89"/>
      <c r="DJ467" s="89"/>
      <c r="DK467" s="89"/>
      <c r="DL467" s="89"/>
      <c r="DM467" s="89"/>
      <c r="DN467" s="89"/>
      <c r="DO467" s="89"/>
      <c r="DP467" s="89"/>
      <c r="DQ467" s="89"/>
      <c r="DR467" s="89"/>
      <c r="DS467" s="89"/>
      <c r="DT467" s="89"/>
      <c r="DU467" s="89"/>
      <c r="DV467" s="89"/>
      <c r="DW467" s="89"/>
      <c r="DX467" s="89"/>
      <c r="DY467" s="89"/>
      <c r="DZ467" s="89"/>
      <c r="EA467" s="89"/>
    </row>
    <row r="468" spans="1:131" ht="12">
      <c r="A468" s="8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CA468" s="89"/>
      <c r="CB468" s="89"/>
      <c r="CC468" s="89"/>
      <c r="CD468" s="89"/>
      <c r="CE468" s="89"/>
      <c r="CF468" s="89"/>
      <c r="CG468" s="89"/>
      <c r="CH468" s="89"/>
      <c r="CI468" s="89"/>
      <c r="CJ468" s="89"/>
      <c r="CK468" s="89"/>
      <c r="CL468" s="89"/>
      <c r="CM468" s="89"/>
      <c r="CN468" s="89"/>
      <c r="CO468" s="89"/>
      <c r="CP468" s="89"/>
      <c r="CQ468" s="89"/>
      <c r="CR468" s="89"/>
      <c r="CS468" s="89"/>
      <c r="CT468" s="89"/>
      <c r="CU468" s="89"/>
      <c r="CV468" s="89"/>
      <c r="CW468" s="89"/>
      <c r="CX468" s="89"/>
      <c r="CY468" s="89"/>
      <c r="CZ468" s="89"/>
      <c r="DA468" s="89"/>
      <c r="DB468" s="89"/>
      <c r="DC468" s="89"/>
      <c r="DD468" s="89"/>
      <c r="DE468" s="89"/>
      <c r="DF468" s="89"/>
      <c r="DG468" s="89"/>
      <c r="DH468" s="89"/>
      <c r="DI468" s="89"/>
      <c r="DJ468" s="89"/>
      <c r="DK468" s="89"/>
      <c r="DL468" s="89"/>
      <c r="DM468" s="89"/>
      <c r="DN468" s="89"/>
      <c r="DO468" s="89"/>
      <c r="DP468" s="89"/>
      <c r="DQ468" s="89"/>
      <c r="DR468" s="89"/>
      <c r="DS468" s="89"/>
      <c r="DT468" s="89"/>
      <c r="DU468" s="89"/>
      <c r="DV468" s="89"/>
      <c r="DW468" s="89"/>
      <c r="DX468" s="89"/>
      <c r="DY468" s="89"/>
      <c r="DZ468" s="89"/>
      <c r="EA468" s="89"/>
    </row>
    <row r="469" spans="1:131" ht="12">
      <c r="A469" s="8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CA469" s="89"/>
      <c r="CB469" s="89"/>
      <c r="CC469" s="89"/>
      <c r="CD469" s="89"/>
      <c r="CE469" s="89"/>
      <c r="CF469" s="89"/>
      <c r="CG469" s="89"/>
      <c r="CH469" s="89"/>
      <c r="CI469" s="89"/>
      <c r="CJ469" s="89"/>
      <c r="CK469" s="89"/>
      <c r="CL469" s="89"/>
      <c r="CM469" s="89"/>
      <c r="CN469" s="89"/>
      <c r="CO469" s="89"/>
      <c r="CP469" s="89"/>
      <c r="CQ469" s="89"/>
      <c r="CR469" s="89"/>
      <c r="CS469" s="89"/>
      <c r="CT469" s="89"/>
      <c r="CU469" s="89"/>
      <c r="CV469" s="89"/>
      <c r="CW469" s="89"/>
      <c r="CX469" s="89"/>
      <c r="CY469" s="89"/>
      <c r="CZ469" s="89"/>
      <c r="DA469" s="89"/>
      <c r="DB469" s="89"/>
      <c r="DC469" s="89"/>
      <c r="DD469" s="89"/>
      <c r="DE469" s="89"/>
      <c r="DF469" s="89"/>
      <c r="DG469" s="89"/>
      <c r="DH469" s="89"/>
      <c r="DI469" s="89"/>
      <c r="DJ469" s="89"/>
      <c r="DK469" s="89"/>
      <c r="DL469" s="89"/>
      <c r="DM469" s="89"/>
      <c r="DN469" s="89"/>
      <c r="DO469" s="89"/>
      <c r="DP469" s="89"/>
      <c r="DQ469" s="89"/>
      <c r="DR469" s="89"/>
      <c r="DS469" s="89"/>
      <c r="DT469" s="89"/>
      <c r="DU469" s="89"/>
      <c r="DV469" s="89"/>
      <c r="DW469" s="89"/>
      <c r="DX469" s="89"/>
      <c r="DY469" s="89"/>
      <c r="DZ469" s="89"/>
      <c r="EA469" s="89"/>
    </row>
    <row r="470" spans="1:131" ht="12">
      <c r="A470" s="8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CA470" s="89"/>
      <c r="CB470" s="89"/>
      <c r="CC470" s="89"/>
      <c r="CD470" s="89"/>
      <c r="CE470" s="89"/>
      <c r="CF470" s="89"/>
      <c r="CG470" s="89"/>
      <c r="CH470" s="89"/>
      <c r="CI470" s="89"/>
      <c r="CJ470" s="89"/>
      <c r="CK470" s="89"/>
      <c r="CL470" s="89"/>
      <c r="CM470" s="89"/>
      <c r="CN470" s="89"/>
      <c r="CO470" s="89"/>
      <c r="CP470" s="89"/>
      <c r="CQ470" s="89"/>
      <c r="CR470" s="89"/>
      <c r="CS470" s="89"/>
      <c r="CT470" s="89"/>
      <c r="CU470" s="89"/>
      <c r="CV470" s="89"/>
      <c r="CW470" s="89"/>
      <c r="CX470" s="89"/>
      <c r="CY470" s="89"/>
      <c r="CZ470" s="89"/>
      <c r="DA470" s="89"/>
      <c r="DB470" s="89"/>
      <c r="DC470" s="89"/>
      <c r="DD470" s="89"/>
      <c r="DE470" s="89"/>
      <c r="DF470" s="89"/>
      <c r="DG470" s="89"/>
      <c r="DH470" s="89"/>
      <c r="DI470" s="89"/>
      <c r="DJ470" s="89"/>
      <c r="DK470" s="89"/>
      <c r="DL470" s="89"/>
      <c r="DM470" s="89"/>
      <c r="DN470" s="89"/>
      <c r="DO470" s="89"/>
      <c r="DP470" s="89"/>
      <c r="DQ470" s="89"/>
      <c r="DR470" s="89"/>
      <c r="DS470" s="89"/>
      <c r="DT470" s="89"/>
      <c r="DU470" s="89"/>
      <c r="DV470" s="89"/>
      <c r="DW470" s="89"/>
      <c r="DX470" s="89"/>
      <c r="DY470" s="89"/>
      <c r="DZ470" s="89"/>
      <c r="EA470" s="89"/>
    </row>
    <row r="471" spans="1:131" ht="12">
      <c r="A471" s="8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CA471" s="89"/>
      <c r="CB471" s="89"/>
      <c r="CC471" s="89"/>
      <c r="CD471" s="89"/>
      <c r="CE471" s="89"/>
      <c r="CF471" s="89"/>
      <c r="CG471" s="89"/>
      <c r="CH471" s="89"/>
      <c r="CI471" s="89"/>
      <c r="CJ471" s="89"/>
      <c r="CK471" s="89"/>
      <c r="CL471" s="89"/>
      <c r="CM471" s="89"/>
      <c r="CN471" s="89"/>
      <c r="CO471" s="89"/>
      <c r="CP471" s="89"/>
      <c r="CQ471" s="89"/>
      <c r="CR471" s="89"/>
      <c r="CS471" s="89"/>
      <c r="CT471" s="89"/>
      <c r="CU471" s="89"/>
      <c r="CV471" s="89"/>
      <c r="CW471" s="89"/>
      <c r="CX471" s="89"/>
      <c r="CY471" s="89"/>
      <c r="CZ471" s="89"/>
      <c r="DA471" s="89"/>
      <c r="DB471" s="89"/>
      <c r="DC471" s="89"/>
      <c r="DD471" s="89"/>
      <c r="DE471" s="89"/>
      <c r="DF471" s="89"/>
      <c r="DG471" s="89"/>
      <c r="DH471" s="89"/>
      <c r="DI471" s="89"/>
      <c r="DJ471" s="89"/>
      <c r="DK471" s="89"/>
      <c r="DL471" s="89"/>
      <c r="DM471" s="89"/>
      <c r="DN471" s="89"/>
      <c r="DO471" s="89"/>
      <c r="DP471" s="89"/>
      <c r="DQ471" s="89"/>
      <c r="DR471" s="89"/>
      <c r="DS471" s="89"/>
      <c r="DT471" s="89"/>
      <c r="DU471" s="89"/>
      <c r="DV471" s="89"/>
      <c r="DW471" s="89"/>
      <c r="DX471" s="89"/>
      <c r="DY471" s="89"/>
      <c r="DZ471" s="89"/>
      <c r="EA471" s="89"/>
    </row>
    <row r="472" spans="1:131" ht="12">
      <c r="A472" s="8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CA472" s="89"/>
      <c r="CB472" s="89"/>
      <c r="CC472" s="89"/>
      <c r="CD472" s="89"/>
      <c r="CE472" s="89"/>
      <c r="CF472" s="89"/>
      <c r="CG472" s="89"/>
      <c r="CH472" s="89"/>
      <c r="CI472" s="89"/>
      <c r="CJ472" s="89"/>
      <c r="CK472" s="89"/>
      <c r="CL472" s="89"/>
      <c r="CM472" s="89"/>
      <c r="CN472" s="89"/>
      <c r="CO472" s="89"/>
      <c r="CP472" s="89"/>
      <c r="CQ472" s="89"/>
      <c r="CR472" s="89"/>
      <c r="CS472" s="89"/>
      <c r="CT472" s="89"/>
      <c r="CU472" s="89"/>
      <c r="CV472" s="89"/>
      <c r="CW472" s="89"/>
      <c r="CX472" s="89"/>
      <c r="CY472" s="89"/>
      <c r="CZ472" s="89"/>
      <c r="DA472" s="89"/>
      <c r="DB472" s="89"/>
      <c r="DC472" s="89"/>
      <c r="DD472" s="89"/>
      <c r="DE472" s="89"/>
      <c r="DF472" s="89"/>
      <c r="DG472" s="89"/>
      <c r="DH472" s="89"/>
      <c r="DI472" s="89"/>
      <c r="DJ472" s="89"/>
      <c r="DK472" s="89"/>
      <c r="DL472" s="89"/>
      <c r="DM472" s="89"/>
      <c r="DN472" s="89"/>
      <c r="DO472" s="89"/>
      <c r="DP472" s="89"/>
      <c r="DQ472" s="89"/>
      <c r="DR472" s="89"/>
      <c r="DS472" s="89"/>
      <c r="DT472" s="89"/>
      <c r="DU472" s="89"/>
      <c r="DV472" s="89"/>
      <c r="DW472" s="89"/>
      <c r="DX472" s="89"/>
      <c r="DY472" s="89"/>
      <c r="DZ472" s="89"/>
      <c r="EA472" s="89"/>
    </row>
    <row r="473" spans="1:131" ht="12">
      <c r="A473" s="8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CA473" s="89"/>
      <c r="CB473" s="89"/>
      <c r="CC473" s="89"/>
      <c r="CD473" s="89"/>
      <c r="CE473" s="89"/>
      <c r="CF473" s="89"/>
      <c r="CG473" s="89"/>
      <c r="CH473" s="89"/>
      <c r="CI473" s="89"/>
      <c r="CJ473" s="89"/>
      <c r="CK473" s="89"/>
      <c r="CL473" s="89"/>
      <c r="CM473" s="89"/>
      <c r="CN473" s="89"/>
      <c r="CO473" s="89"/>
      <c r="CP473" s="89"/>
      <c r="CQ473" s="89"/>
      <c r="CR473" s="89"/>
      <c r="CS473" s="89"/>
      <c r="CT473" s="89"/>
      <c r="CU473" s="89"/>
      <c r="CV473" s="89"/>
      <c r="CW473" s="89"/>
      <c r="CX473" s="89"/>
      <c r="CY473" s="89"/>
      <c r="CZ473" s="89"/>
      <c r="DA473" s="89"/>
      <c r="DB473" s="89"/>
      <c r="DC473" s="89"/>
      <c r="DD473" s="89"/>
      <c r="DE473" s="89"/>
      <c r="DF473" s="89"/>
      <c r="DG473" s="89"/>
      <c r="DH473" s="89"/>
      <c r="DI473" s="89"/>
      <c r="DJ473" s="89"/>
      <c r="DK473" s="89"/>
      <c r="DL473" s="89"/>
      <c r="DM473" s="89"/>
      <c r="DN473" s="89"/>
      <c r="DO473" s="89"/>
      <c r="DP473" s="89"/>
      <c r="DQ473" s="89"/>
      <c r="DR473" s="89"/>
      <c r="DS473" s="89"/>
      <c r="DT473" s="89"/>
      <c r="DU473" s="89"/>
      <c r="DV473" s="89"/>
      <c r="DW473" s="89"/>
      <c r="DX473" s="89"/>
      <c r="DY473" s="89"/>
      <c r="DZ473" s="89"/>
      <c r="EA473" s="89"/>
    </row>
    <row r="474" spans="1:131" ht="12">
      <c r="A474" s="8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CA474" s="89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  <c r="CR474" s="89"/>
      <c r="CS474" s="89"/>
      <c r="CT474" s="89"/>
      <c r="CU474" s="89"/>
      <c r="CV474" s="89"/>
      <c r="CW474" s="89"/>
      <c r="CX474" s="89"/>
      <c r="CY474" s="89"/>
      <c r="CZ474" s="89"/>
      <c r="DA474" s="89"/>
      <c r="DB474" s="89"/>
      <c r="DC474" s="89"/>
      <c r="DD474" s="89"/>
      <c r="DE474" s="89"/>
      <c r="DF474" s="89"/>
      <c r="DG474" s="89"/>
      <c r="DH474" s="89"/>
      <c r="DI474" s="89"/>
      <c r="DJ474" s="89"/>
      <c r="DK474" s="89"/>
      <c r="DL474" s="89"/>
      <c r="DM474" s="89"/>
      <c r="DN474" s="89"/>
      <c r="DO474" s="89"/>
      <c r="DP474" s="89"/>
      <c r="DQ474" s="89"/>
      <c r="DR474" s="89"/>
      <c r="DS474" s="89"/>
      <c r="DT474" s="89"/>
      <c r="DU474" s="89"/>
      <c r="DV474" s="89"/>
      <c r="DW474" s="89"/>
      <c r="DX474" s="89"/>
      <c r="DY474" s="89"/>
      <c r="DZ474" s="89"/>
      <c r="EA474" s="89"/>
    </row>
    <row r="475" spans="1:131" ht="12">
      <c r="A475" s="8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CA475" s="89"/>
      <c r="CB475" s="89"/>
      <c r="CC475" s="89"/>
      <c r="CD475" s="89"/>
      <c r="CE475" s="89"/>
      <c r="CF475" s="8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  <c r="CR475" s="89"/>
      <c r="CS475" s="89"/>
      <c r="CT475" s="89"/>
      <c r="CU475" s="89"/>
      <c r="CV475" s="89"/>
      <c r="CW475" s="89"/>
      <c r="CX475" s="89"/>
      <c r="CY475" s="89"/>
      <c r="CZ475" s="89"/>
      <c r="DA475" s="89"/>
      <c r="DB475" s="89"/>
      <c r="DC475" s="89"/>
      <c r="DD475" s="89"/>
      <c r="DE475" s="89"/>
      <c r="DF475" s="89"/>
      <c r="DG475" s="89"/>
      <c r="DH475" s="89"/>
      <c r="DI475" s="89"/>
      <c r="DJ475" s="89"/>
      <c r="DK475" s="89"/>
      <c r="DL475" s="89"/>
      <c r="DM475" s="89"/>
      <c r="DN475" s="89"/>
      <c r="DO475" s="89"/>
      <c r="DP475" s="89"/>
      <c r="DQ475" s="89"/>
      <c r="DR475" s="89"/>
      <c r="DS475" s="89"/>
      <c r="DT475" s="89"/>
      <c r="DU475" s="89"/>
      <c r="DV475" s="89"/>
      <c r="DW475" s="89"/>
      <c r="DX475" s="89"/>
      <c r="DY475" s="89"/>
      <c r="DZ475" s="89"/>
      <c r="EA475" s="89"/>
    </row>
    <row r="476" spans="1:131" ht="12">
      <c r="A476" s="8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CA476" s="89"/>
      <c r="CB476" s="89"/>
      <c r="CC476" s="89"/>
      <c r="CD476" s="89"/>
      <c r="CE476" s="89"/>
      <c r="CF476" s="8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  <c r="CR476" s="89"/>
      <c r="CS476" s="89"/>
      <c r="CT476" s="89"/>
      <c r="CU476" s="89"/>
      <c r="CV476" s="89"/>
      <c r="CW476" s="89"/>
      <c r="CX476" s="89"/>
      <c r="CY476" s="89"/>
      <c r="CZ476" s="89"/>
      <c r="DA476" s="89"/>
      <c r="DB476" s="89"/>
      <c r="DC476" s="89"/>
      <c r="DD476" s="89"/>
      <c r="DE476" s="89"/>
      <c r="DF476" s="89"/>
      <c r="DG476" s="89"/>
      <c r="DH476" s="89"/>
      <c r="DI476" s="89"/>
      <c r="DJ476" s="89"/>
      <c r="DK476" s="89"/>
      <c r="DL476" s="89"/>
      <c r="DM476" s="89"/>
      <c r="DN476" s="89"/>
      <c r="DO476" s="89"/>
      <c r="DP476" s="89"/>
      <c r="DQ476" s="89"/>
      <c r="DR476" s="89"/>
      <c r="DS476" s="89"/>
      <c r="DT476" s="89"/>
      <c r="DU476" s="89"/>
      <c r="DV476" s="89"/>
      <c r="DW476" s="89"/>
      <c r="DX476" s="89"/>
      <c r="DY476" s="89"/>
      <c r="DZ476" s="89"/>
      <c r="EA476" s="89"/>
    </row>
    <row r="477" spans="1:131" ht="12">
      <c r="A477" s="8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CA477" s="89"/>
      <c r="CB477" s="89"/>
      <c r="CC477" s="89"/>
      <c r="CD477" s="89"/>
      <c r="CE477" s="89"/>
      <c r="CF477" s="89"/>
      <c r="CG477" s="89"/>
      <c r="CH477" s="89"/>
      <c r="CI477" s="89"/>
      <c r="CJ477" s="89"/>
      <c r="CK477" s="89"/>
      <c r="CL477" s="89"/>
      <c r="CM477" s="89"/>
      <c r="CN477" s="89"/>
      <c r="CO477" s="89"/>
      <c r="CP477" s="89"/>
      <c r="CQ477" s="89"/>
      <c r="CR477" s="89"/>
      <c r="CS477" s="89"/>
      <c r="CT477" s="89"/>
      <c r="CU477" s="89"/>
      <c r="CV477" s="89"/>
      <c r="CW477" s="89"/>
      <c r="CX477" s="89"/>
      <c r="CY477" s="89"/>
      <c r="CZ477" s="89"/>
      <c r="DA477" s="89"/>
      <c r="DB477" s="89"/>
      <c r="DC477" s="89"/>
      <c r="DD477" s="89"/>
      <c r="DE477" s="89"/>
      <c r="DF477" s="89"/>
      <c r="DG477" s="89"/>
      <c r="DH477" s="89"/>
      <c r="DI477" s="89"/>
      <c r="DJ477" s="89"/>
      <c r="DK477" s="89"/>
      <c r="DL477" s="89"/>
      <c r="DM477" s="89"/>
      <c r="DN477" s="89"/>
      <c r="DO477" s="89"/>
      <c r="DP477" s="89"/>
      <c r="DQ477" s="89"/>
      <c r="DR477" s="89"/>
      <c r="DS477" s="89"/>
      <c r="DT477" s="89"/>
      <c r="DU477" s="89"/>
      <c r="DV477" s="89"/>
      <c r="DW477" s="89"/>
      <c r="DX477" s="89"/>
      <c r="DY477" s="89"/>
      <c r="DZ477" s="89"/>
      <c r="EA477" s="89"/>
    </row>
    <row r="478" spans="1:131" ht="12">
      <c r="A478" s="8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CA478" s="89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  <c r="CR478" s="89"/>
      <c r="CS478" s="89"/>
      <c r="CT478" s="89"/>
      <c r="CU478" s="89"/>
      <c r="CV478" s="89"/>
      <c r="CW478" s="89"/>
      <c r="CX478" s="89"/>
      <c r="CY478" s="89"/>
      <c r="CZ478" s="89"/>
      <c r="DA478" s="89"/>
      <c r="DB478" s="89"/>
      <c r="DC478" s="89"/>
      <c r="DD478" s="89"/>
      <c r="DE478" s="89"/>
      <c r="DF478" s="89"/>
      <c r="DG478" s="89"/>
      <c r="DH478" s="89"/>
      <c r="DI478" s="89"/>
      <c r="DJ478" s="89"/>
      <c r="DK478" s="89"/>
      <c r="DL478" s="89"/>
      <c r="DM478" s="89"/>
      <c r="DN478" s="89"/>
      <c r="DO478" s="89"/>
      <c r="DP478" s="89"/>
      <c r="DQ478" s="89"/>
      <c r="DR478" s="89"/>
      <c r="DS478" s="89"/>
      <c r="DT478" s="89"/>
      <c r="DU478" s="89"/>
      <c r="DV478" s="89"/>
      <c r="DW478" s="89"/>
      <c r="DX478" s="89"/>
      <c r="DY478" s="89"/>
      <c r="DZ478" s="89"/>
      <c r="EA478" s="89"/>
    </row>
    <row r="479" spans="1:131" ht="12">
      <c r="A479" s="8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CA479" s="89"/>
      <c r="CB479" s="89"/>
      <c r="CC479" s="89"/>
      <c r="CD479" s="89"/>
      <c r="CE479" s="89"/>
      <c r="CF479" s="8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  <c r="CR479" s="89"/>
      <c r="CS479" s="89"/>
      <c r="CT479" s="89"/>
      <c r="CU479" s="89"/>
      <c r="CV479" s="89"/>
      <c r="CW479" s="89"/>
      <c r="CX479" s="89"/>
      <c r="CY479" s="89"/>
      <c r="CZ479" s="89"/>
      <c r="DA479" s="89"/>
      <c r="DB479" s="89"/>
      <c r="DC479" s="89"/>
      <c r="DD479" s="89"/>
      <c r="DE479" s="89"/>
      <c r="DF479" s="89"/>
      <c r="DG479" s="89"/>
      <c r="DH479" s="89"/>
      <c r="DI479" s="89"/>
      <c r="DJ479" s="89"/>
      <c r="DK479" s="89"/>
      <c r="DL479" s="89"/>
      <c r="DM479" s="89"/>
      <c r="DN479" s="89"/>
      <c r="DO479" s="89"/>
      <c r="DP479" s="89"/>
      <c r="DQ479" s="89"/>
      <c r="DR479" s="89"/>
      <c r="DS479" s="89"/>
      <c r="DT479" s="89"/>
      <c r="DU479" s="89"/>
      <c r="DV479" s="89"/>
      <c r="DW479" s="89"/>
      <c r="DX479" s="89"/>
      <c r="DY479" s="89"/>
      <c r="DZ479" s="89"/>
      <c r="EA479" s="89"/>
    </row>
    <row r="480" spans="1:131" ht="12">
      <c r="A480" s="8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CA480" s="89"/>
      <c r="CB480" s="89"/>
      <c r="CC480" s="89"/>
      <c r="CD480" s="89"/>
      <c r="CE480" s="89"/>
      <c r="CF480" s="8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  <c r="CR480" s="89"/>
      <c r="CS480" s="89"/>
      <c r="CT480" s="89"/>
      <c r="CU480" s="89"/>
      <c r="CV480" s="89"/>
      <c r="CW480" s="89"/>
      <c r="CX480" s="89"/>
      <c r="CY480" s="89"/>
      <c r="CZ480" s="89"/>
      <c r="DA480" s="89"/>
      <c r="DB480" s="89"/>
      <c r="DC480" s="89"/>
      <c r="DD480" s="89"/>
      <c r="DE480" s="89"/>
      <c r="DF480" s="89"/>
      <c r="DG480" s="89"/>
      <c r="DH480" s="89"/>
      <c r="DI480" s="89"/>
      <c r="DJ480" s="89"/>
      <c r="DK480" s="89"/>
      <c r="DL480" s="89"/>
      <c r="DM480" s="89"/>
      <c r="DN480" s="89"/>
      <c r="DO480" s="89"/>
      <c r="DP480" s="89"/>
      <c r="DQ480" s="89"/>
      <c r="DR480" s="89"/>
      <c r="DS480" s="89"/>
      <c r="DT480" s="89"/>
      <c r="DU480" s="89"/>
      <c r="DV480" s="89"/>
      <c r="DW480" s="89"/>
      <c r="DX480" s="89"/>
      <c r="DY480" s="89"/>
      <c r="DZ480" s="89"/>
      <c r="EA480" s="89"/>
    </row>
    <row r="481" spans="1:131" ht="12">
      <c r="A481" s="8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CA481" s="89"/>
      <c r="CB481" s="89"/>
      <c r="CC481" s="89"/>
      <c r="CD481" s="89"/>
      <c r="CE481" s="89"/>
      <c r="CF481" s="8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  <c r="CR481" s="89"/>
      <c r="CS481" s="89"/>
      <c r="CT481" s="89"/>
      <c r="CU481" s="89"/>
      <c r="CV481" s="89"/>
      <c r="CW481" s="89"/>
      <c r="CX481" s="89"/>
      <c r="CY481" s="89"/>
      <c r="CZ481" s="89"/>
      <c r="DA481" s="89"/>
      <c r="DB481" s="89"/>
      <c r="DC481" s="89"/>
      <c r="DD481" s="89"/>
      <c r="DE481" s="89"/>
      <c r="DF481" s="89"/>
      <c r="DG481" s="89"/>
      <c r="DH481" s="89"/>
      <c r="DI481" s="89"/>
      <c r="DJ481" s="89"/>
      <c r="DK481" s="89"/>
      <c r="DL481" s="89"/>
      <c r="DM481" s="89"/>
      <c r="DN481" s="89"/>
      <c r="DO481" s="89"/>
      <c r="DP481" s="89"/>
      <c r="DQ481" s="89"/>
      <c r="DR481" s="89"/>
      <c r="DS481" s="89"/>
      <c r="DT481" s="89"/>
      <c r="DU481" s="89"/>
      <c r="DV481" s="89"/>
      <c r="DW481" s="89"/>
      <c r="DX481" s="89"/>
      <c r="DY481" s="89"/>
      <c r="DZ481" s="89"/>
      <c r="EA481" s="89"/>
    </row>
    <row r="482" spans="1:131" ht="12">
      <c r="A482" s="8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CA482" s="89"/>
      <c r="CB482" s="89"/>
      <c r="CC482" s="89"/>
      <c r="CD482" s="89"/>
      <c r="CE482" s="89"/>
      <c r="CF482" s="89"/>
      <c r="CG482" s="89"/>
      <c r="CH482" s="89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  <c r="CT482" s="89"/>
      <c r="CU482" s="89"/>
      <c r="CV482" s="89"/>
      <c r="CW482" s="89"/>
      <c r="CX482" s="89"/>
      <c r="CY482" s="89"/>
      <c r="CZ482" s="89"/>
      <c r="DA482" s="89"/>
      <c r="DB482" s="89"/>
      <c r="DC482" s="89"/>
      <c r="DD482" s="89"/>
      <c r="DE482" s="89"/>
      <c r="DF482" s="89"/>
      <c r="DG482" s="89"/>
      <c r="DH482" s="89"/>
      <c r="DI482" s="89"/>
      <c r="DJ482" s="89"/>
      <c r="DK482" s="89"/>
      <c r="DL482" s="89"/>
      <c r="DM482" s="89"/>
      <c r="DN482" s="89"/>
      <c r="DO482" s="89"/>
      <c r="DP482" s="89"/>
      <c r="DQ482" s="89"/>
      <c r="DR482" s="89"/>
      <c r="DS482" s="89"/>
      <c r="DT482" s="89"/>
      <c r="DU482" s="89"/>
      <c r="DV482" s="89"/>
      <c r="DW482" s="89"/>
      <c r="DX482" s="89"/>
      <c r="DY482" s="89"/>
      <c r="DZ482" s="89"/>
      <c r="EA482" s="89"/>
    </row>
    <row r="483" spans="1:131" ht="12">
      <c r="A483" s="8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CA483" s="89"/>
      <c r="CB483" s="89"/>
      <c r="CC483" s="89"/>
      <c r="CD483" s="89"/>
      <c r="CE483" s="89"/>
      <c r="CF483" s="89"/>
      <c r="CG483" s="89"/>
      <c r="CH483" s="89"/>
      <c r="CI483" s="89"/>
      <c r="CJ483" s="89"/>
      <c r="CK483" s="89"/>
      <c r="CL483" s="89"/>
      <c r="CM483" s="89"/>
      <c r="CN483" s="89"/>
      <c r="CO483" s="89"/>
      <c r="CP483" s="89"/>
      <c r="CQ483" s="89"/>
      <c r="CR483" s="89"/>
      <c r="CS483" s="89"/>
      <c r="CT483" s="89"/>
      <c r="CU483" s="89"/>
      <c r="CV483" s="89"/>
      <c r="CW483" s="89"/>
      <c r="CX483" s="89"/>
      <c r="CY483" s="89"/>
      <c r="CZ483" s="89"/>
      <c r="DA483" s="89"/>
      <c r="DB483" s="89"/>
      <c r="DC483" s="89"/>
      <c r="DD483" s="89"/>
      <c r="DE483" s="89"/>
      <c r="DF483" s="89"/>
      <c r="DG483" s="89"/>
      <c r="DH483" s="89"/>
      <c r="DI483" s="89"/>
      <c r="DJ483" s="89"/>
      <c r="DK483" s="89"/>
      <c r="DL483" s="89"/>
      <c r="DM483" s="89"/>
      <c r="DN483" s="89"/>
      <c r="DO483" s="89"/>
      <c r="DP483" s="89"/>
      <c r="DQ483" s="89"/>
      <c r="DR483" s="89"/>
      <c r="DS483" s="89"/>
      <c r="DT483" s="89"/>
      <c r="DU483" s="89"/>
      <c r="DV483" s="89"/>
      <c r="DW483" s="89"/>
      <c r="DX483" s="89"/>
      <c r="DY483" s="89"/>
      <c r="DZ483" s="89"/>
      <c r="EA483" s="89"/>
    </row>
    <row r="484" spans="1:131" ht="12">
      <c r="A484" s="8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CA484" s="89"/>
      <c r="CB484" s="89"/>
      <c r="CC484" s="89"/>
      <c r="CD484" s="89"/>
      <c r="CE484" s="89"/>
      <c r="CF484" s="89"/>
      <c r="CG484" s="89"/>
      <c r="CH484" s="89"/>
      <c r="CI484" s="89"/>
      <c r="CJ484" s="89"/>
      <c r="CK484" s="89"/>
      <c r="CL484" s="89"/>
      <c r="CM484" s="89"/>
      <c r="CN484" s="89"/>
      <c r="CO484" s="89"/>
      <c r="CP484" s="89"/>
      <c r="CQ484" s="89"/>
      <c r="CR484" s="89"/>
      <c r="CS484" s="89"/>
      <c r="CT484" s="89"/>
      <c r="CU484" s="89"/>
      <c r="CV484" s="89"/>
      <c r="CW484" s="89"/>
      <c r="CX484" s="89"/>
      <c r="CY484" s="89"/>
      <c r="CZ484" s="89"/>
      <c r="DA484" s="89"/>
      <c r="DB484" s="89"/>
      <c r="DC484" s="89"/>
      <c r="DD484" s="89"/>
      <c r="DE484" s="89"/>
      <c r="DF484" s="89"/>
      <c r="DG484" s="89"/>
      <c r="DH484" s="89"/>
      <c r="DI484" s="89"/>
      <c r="DJ484" s="89"/>
      <c r="DK484" s="89"/>
      <c r="DL484" s="89"/>
      <c r="DM484" s="89"/>
      <c r="DN484" s="89"/>
      <c r="DO484" s="89"/>
      <c r="DP484" s="89"/>
      <c r="DQ484" s="89"/>
      <c r="DR484" s="89"/>
      <c r="DS484" s="89"/>
      <c r="DT484" s="89"/>
      <c r="DU484" s="89"/>
      <c r="DV484" s="89"/>
      <c r="DW484" s="89"/>
      <c r="DX484" s="89"/>
      <c r="DY484" s="89"/>
      <c r="DZ484" s="89"/>
      <c r="EA484" s="89"/>
    </row>
    <row r="485" spans="1:131" ht="12">
      <c r="A485" s="8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CA485" s="89"/>
      <c r="CB485" s="89"/>
      <c r="CC485" s="89"/>
      <c r="CD485" s="89"/>
      <c r="CE485" s="89"/>
      <c r="CF485" s="89"/>
      <c r="CG485" s="89"/>
      <c r="CH485" s="89"/>
      <c r="CI485" s="89"/>
      <c r="CJ485" s="89"/>
      <c r="CK485" s="89"/>
      <c r="CL485" s="89"/>
      <c r="CM485" s="89"/>
      <c r="CN485" s="89"/>
      <c r="CO485" s="89"/>
      <c r="CP485" s="89"/>
      <c r="CQ485" s="89"/>
      <c r="CR485" s="89"/>
      <c r="CS485" s="89"/>
      <c r="CT485" s="89"/>
      <c r="CU485" s="89"/>
      <c r="CV485" s="89"/>
      <c r="CW485" s="89"/>
      <c r="CX485" s="89"/>
      <c r="CY485" s="89"/>
      <c r="CZ485" s="89"/>
      <c r="DA485" s="89"/>
      <c r="DB485" s="89"/>
      <c r="DC485" s="89"/>
      <c r="DD485" s="89"/>
      <c r="DE485" s="89"/>
      <c r="DF485" s="89"/>
      <c r="DG485" s="89"/>
      <c r="DH485" s="89"/>
      <c r="DI485" s="89"/>
      <c r="DJ485" s="89"/>
      <c r="DK485" s="89"/>
      <c r="DL485" s="89"/>
      <c r="DM485" s="89"/>
      <c r="DN485" s="89"/>
      <c r="DO485" s="89"/>
      <c r="DP485" s="89"/>
      <c r="DQ485" s="89"/>
      <c r="DR485" s="89"/>
      <c r="DS485" s="89"/>
      <c r="DT485" s="89"/>
      <c r="DU485" s="89"/>
      <c r="DV485" s="89"/>
      <c r="DW485" s="89"/>
      <c r="DX485" s="89"/>
      <c r="DY485" s="89"/>
      <c r="DZ485" s="89"/>
      <c r="EA485" s="89"/>
    </row>
    <row r="486" spans="1:131" ht="12">
      <c r="A486" s="8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CA486" s="89"/>
      <c r="CB486" s="89"/>
      <c r="CC486" s="89"/>
      <c r="CD486" s="89"/>
      <c r="CE486" s="89"/>
      <c r="CF486" s="89"/>
      <c r="CG486" s="89"/>
      <c r="CH486" s="89"/>
      <c r="CI486" s="89"/>
      <c r="CJ486" s="89"/>
      <c r="CK486" s="89"/>
      <c r="CL486" s="89"/>
      <c r="CM486" s="89"/>
      <c r="CN486" s="89"/>
      <c r="CO486" s="89"/>
      <c r="CP486" s="89"/>
      <c r="CQ486" s="89"/>
      <c r="CR486" s="89"/>
      <c r="CS486" s="89"/>
      <c r="CT486" s="89"/>
      <c r="CU486" s="89"/>
      <c r="CV486" s="89"/>
      <c r="CW486" s="89"/>
      <c r="CX486" s="89"/>
      <c r="CY486" s="89"/>
      <c r="CZ486" s="89"/>
      <c r="DA486" s="89"/>
      <c r="DB486" s="89"/>
      <c r="DC486" s="89"/>
      <c r="DD486" s="89"/>
      <c r="DE486" s="89"/>
      <c r="DF486" s="89"/>
      <c r="DG486" s="89"/>
      <c r="DH486" s="89"/>
      <c r="DI486" s="89"/>
      <c r="DJ486" s="89"/>
      <c r="DK486" s="89"/>
      <c r="DL486" s="89"/>
      <c r="DM486" s="89"/>
      <c r="DN486" s="89"/>
      <c r="DO486" s="89"/>
      <c r="DP486" s="89"/>
      <c r="DQ486" s="89"/>
      <c r="DR486" s="89"/>
      <c r="DS486" s="89"/>
      <c r="DT486" s="89"/>
      <c r="DU486" s="89"/>
      <c r="DV486" s="89"/>
      <c r="DW486" s="89"/>
      <c r="DX486" s="89"/>
      <c r="DY486" s="89"/>
      <c r="DZ486" s="89"/>
      <c r="EA486" s="89"/>
    </row>
    <row r="487" spans="1:131" ht="12">
      <c r="A487" s="8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CA487" s="89"/>
      <c r="CB487" s="89"/>
      <c r="CC487" s="89"/>
      <c r="CD487" s="89"/>
      <c r="CE487" s="89"/>
      <c r="CF487" s="89"/>
      <c r="CG487" s="89"/>
      <c r="CH487" s="89"/>
      <c r="CI487" s="89"/>
      <c r="CJ487" s="89"/>
      <c r="CK487" s="89"/>
      <c r="CL487" s="89"/>
      <c r="CM487" s="89"/>
      <c r="CN487" s="89"/>
      <c r="CO487" s="89"/>
      <c r="CP487" s="89"/>
      <c r="CQ487" s="89"/>
      <c r="CR487" s="89"/>
      <c r="CS487" s="89"/>
      <c r="CT487" s="89"/>
      <c r="CU487" s="89"/>
      <c r="CV487" s="89"/>
      <c r="CW487" s="89"/>
      <c r="CX487" s="89"/>
      <c r="CY487" s="89"/>
      <c r="CZ487" s="89"/>
      <c r="DA487" s="89"/>
      <c r="DB487" s="89"/>
      <c r="DC487" s="89"/>
      <c r="DD487" s="89"/>
      <c r="DE487" s="89"/>
      <c r="DF487" s="89"/>
      <c r="DG487" s="89"/>
      <c r="DH487" s="89"/>
      <c r="DI487" s="89"/>
      <c r="DJ487" s="89"/>
      <c r="DK487" s="89"/>
      <c r="DL487" s="89"/>
      <c r="DM487" s="89"/>
      <c r="DN487" s="89"/>
      <c r="DO487" s="89"/>
      <c r="DP487" s="89"/>
      <c r="DQ487" s="89"/>
      <c r="DR487" s="89"/>
      <c r="DS487" s="89"/>
      <c r="DT487" s="89"/>
      <c r="DU487" s="89"/>
      <c r="DV487" s="89"/>
      <c r="DW487" s="89"/>
      <c r="DX487" s="89"/>
      <c r="DY487" s="89"/>
      <c r="DZ487" s="89"/>
      <c r="EA487" s="89"/>
    </row>
    <row r="488" spans="1:131" ht="12">
      <c r="A488" s="8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CA488" s="89"/>
      <c r="CB488" s="89"/>
      <c r="CC488" s="89"/>
      <c r="CD488" s="89"/>
      <c r="CE488" s="89"/>
      <c r="CF488" s="89"/>
      <c r="CG488" s="89"/>
      <c r="CH488" s="89"/>
      <c r="CI488" s="89"/>
      <c r="CJ488" s="89"/>
      <c r="CK488" s="89"/>
      <c r="CL488" s="89"/>
      <c r="CM488" s="89"/>
      <c r="CN488" s="89"/>
      <c r="CO488" s="89"/>
      <c r="CP488" s="89"/>
      <c r="CQ488" s="89"/>
      <c r="CR488" s="89"/>
      <c r="CS488" s="89"/>
      <c r="CT488" s="89"/>
      <c r="CU488" s="89"/>
      <c r="CV488" s="89"/>
      <c r="CW488" s="89"/>
      <c r="CX488" s="89"/>
      <c r="CY488" s="89"/>
      <c r="CZ488" s="89"/>
      <c r="DA488" s="89"/>
      <c r="DB488" s="89"/>
      <c r="DC488" s="89"/>
      <c r="DD488" s="89"/>
      <c r="DE488" s="89"/>
      <c r="DF488" s="89"/>
      <c r="DG488" s="89"/>
      <c r="DH488" s="89"/>
      <c r="DI488" s="89"/>
      <c r="DJ488" s="89"/>
      <c r="DK488" s="89"/>
      <c r="DL488" s="89"/>
      <c r="DM488" s="89"/>
      <c r="DN488" s="89"/>
      <c r="DO488" s="89"/>
      <c r="DP488" s="89"/>
      <c r="DQ488" s="89"/>
      <c r="DR488" s="89"/>
      <c r="DS488" s="89"/>
      <c r="DT488" s="89"/>
      <c r="DU488" s="89"/>
      <c r="DV488" s="89"/>
      <c r="DW488" s="89"/>
      <c r="DX488" s="89"/>
      <c r="DY488" s="89"/>
      <c r="DZ488" s="89"/>
      <c r="EA488" s="89"/>
    </row>
    <row r="489" spans="1:131" ht="12">
      <c r="A489" s="8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CA489" s="89"/>
      <c r="CB489" s="89"/>
      <c r="CC489" s="89"/>
      <c r="CD489" s="89"/>
      <c r="CE489" s="89"/>
      <c r="CF489" s="89"/>
      <c r="CG489" s="89"/>
      <c r="CH489" s="89"/>
      <c r="CI489" s="89"/>
      <c r="CJ489" s="89"/>
      <c r="CK489" s="89"/>
      <c r="CL489" s="89"/>
      <c r="CM489" s="89"/>
      <c r="CN489" s="89"/>
      <c r="CO489" s="89"/>
      <c r="CP489" s="89"/>
      <c r="CQ489" s="89"/>
      <c r="CR489" s="89"/>
      <c r="CS489" s="89"/>
      <c r="CT489" s="89"/>
      <c r="CU489" s="89"/>
      <c r="CV489" s="89"/>
      <c r="CW489" s="89"/>
      <c r="CX489" s="89"/>
      <c r="CY489" s="89"/>
      <c r="CZ489" s="89"/>
      <c r="DA489" s="89"/>
      <c r="DB489" s="89"/>
      <c r="DC489" s="89"/>
      <c r="DD489" s="89"/>
      <c r="DE489" s="89"/>
      <c r="DF489" s="89"/>
      <c r="DG489" s="89"/>
      <c r="DH489" s="89"/>
      <c r="DI489" s="89"/>
      <c r="DJ489" s="89"/>
      <c r="DK489" s="89"/>
      <c r="DL489" s="89"/>
      <c r="DM489" s="89"/>
      <c r="DN489" s="89"/>
      <c r="DO489" s="89"/>
      <c r="DP489" s="89"/>
      <c r="DQ489" s="89"/>
      <c r="DR489" s="89"/>
      <c r="DS489" s="89"/>
      <c r="DT489" s="89"/>
      <c r="DU489" s="89"/>
      <c r="DV489" s="89"/>
      <c r="DW489" s="89"/>
      <c r="DX489" s="89"/>
      <c r="DY489" s="89"/>
      <c r="DZ489" s="89"/>
      <c r="EA489" s="89"/>
    </row>
    <row r="490" spans="1:131" ht="12">
      <c r="A490" s="8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CA490" s="89"/>
      <c r="CB490" s="89"/>
      <c r="CC490" s="89"/>
      <c r="CD490" s="89"/>
      <c r="CE490" s="89"/>
      <c r="CF490" s="89"/>
      <c r="CG490" s="89"/>
      <c r="CH490" s="89"/>
      <c r="CI490" s="89"/>
      <c r="CJ490" s="89"/>
      <c r="CK490" s="89"/>
      <c r="CL490" s="89"/>
      <c r="CM490" s="89"/>
      <c r="CN490" s="89"/>
      <c r="CO490" s="89"/>
      <c r="CP490" s="89"/>
      <c r="CQ490" s="89"/>
      <c r="CR490" s="89"/>
      <c r="CS490" s="89"/>
      <c r="CT490" s="89"/>
      <c r="CU490" s="89"/>
      <c r="CV490" s="89"/>
      <c r="CW490" s="89"/>
      <c r="CX490" s="89"/>
      <c r="CY490" s="89"/>
      <c r="CZ490" s="89"/>
      <c r="DA490" s="89"/>
      <c r="DB490" s="89"/>
      <c r="DC490" s="89"/>
      <c r="DD490" s="89"/>
      <c r="DE490" s="89"/>
      <c r="DF490" s="89"/>
      <c r="DG490" s="89"/>
      <c r="DH490" s="89"/>
      <c r="DI490" s="89"/>
      <c r="DJ490" s="89"/>
      <c r="DK490" s="89"/>
      <c r="DL490" s="89"/>
      <c r="DM490" s="89"/>
      <c r="DN490" s="89"/>
      <c r="DO490" s="89"/>
      <c r="DP490" s="89"/>
      <c r="DQ490" s="89"/>
      <c r="DR490" s="89"/>
      <c r="DS490" s="89"/>
      <c r="DT490" s="89"/>
      <c r="DU490" s="89"/>
      <c r="DV490" s="89"/>
      <c r="DW490" s="89"/>
      <c r="DX490" s="89"/>
      <c r="DY490" s="89"/>
      <c r="DZ490" s="89"/>
      <c r="EA490" s="89"/>
    </row>
    <row r="491" spans="1:131" ht="12">
      <c r="A491" s="8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CA491" s="89"/>
      <c r="CB491" s="89"/>
      <c r="CC491" s="89"/>
      <c r="CD491" s="89"/>
      <c r="CE491" s="89"/>
      <c r="CF491" s="89"/>
      <c r="CG491" s="89"/>
      <c r="CH491" s="89"/>
      <c r="CI491" s="89"/>
      <c r="CJ491" s="89"/>
      <c r="CK491" s="89"/>
      <c r="CL491" s="89"/>
      <c r="CM491" s="89"/>
      <c r="CN491" s="89"/>
      <c r="CO491" s="89"/>
      <c r="CP491" s="89"/>
      <c r="CQ491" s="89"/>
      <c r="CR491" s="89"/>
      <c r="CS491" s="89"/>
      <c r="CT491" s="89"/>
      <c r="CU491" s="89"/>
      <c r="CV491" s="89"/>
      <c r="CW491" s="89"/>
      <c r="CX491" s="89"/>
      <c r="CY491" s="89"/>
      <c r="CZ491" s="89"/>
      <c r="DA491" s="89"/>
      <c r="DB491" s="89"/>
      <c r="DC491" s="89"/>
      <c r="DD491" s="89"/>
      <c r="DE491" s="89"/>
      <c r="DF491" s="89"/>
      <c r="DG491" s="89"/>
      <c r="DH491" s="89"/>
      <c r="DI491" s="89"/>
      <c r="DJ491" s="89"/>
      <c r="DK491" s="89"/>
      <c r="DL491" s="89"/>
      <c r="DM491" s="89"/>
      <c r="DN491" s="89"/>
      <c r="DO491" s="89"/>
      <c r="DP491" s="89"/>
      <c r="DQ491" s="89"/>
      <c r="DR491" s="89"/>
      <c r="DS491" s="89"/>
      <c r="DT491" s="89"/>
      <c r="DU491" s="89"/>
      <c r="DV491" s="89"/>
      <c r="DW491" s="89"/>
      <c r="DX491" s="89"/>
      <c r="DY491" s="89"/>
      <c r="DZ491" s="89"/>
      <c r="EA491" s="89"/>
    </row>
    <row r="492" spans="1:131" ht="12">
      <c r="A492" s="8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CA492" s="89"/>
      <c r="CB492" s="89"/>
      <c r="CC492" s="89"/>
      <c r="CD492" s="89"/>
      <c r="CE492" s="89"/>
      <c r="CF492" s="89"/>
      <c r="CG492" s="89"/>
      <c r="CH492" s="89"/>
      <c r="CI492" s="89"/>
      <c r="CJ492" s="89"/>
      <c r="CK492" s="89"/>
      <c r="CL492" s="89"/>
      <c r="CM492" s="89"/>
      <c r="CN492" s="89"/>
      <c r="CO492" s="89"/>
      <c r="CP492" s="89"/>
      <c r="CQ492" s="89"/>
      <c r="CR492" s="89"/>
      <c r="CS492" s="89"/>
      <c r="CT492" s="89"/>
      <c r="CU492" s="89"/>
      <c r="CV492" s="89"/>
      <c r="CW492" s="89"/>
      <c r="CX492" s="89"/>
      <c r="CY492" s="89"/>
      <c r="CZ492" s="89"/>
      <c r="DA492" s="89"/>
      <c r="DB492" s="89"/>
      <c r="DC492" s="89"/>
      <c r="DD492" s="89"/>
      <c r="DE492" s="89"/>
      <c r="DF492" s="89"/>
      <c r="DG492" s="89"/>
      <c r="DH492" s="89"/>
      <c r="DI492" s="89"/>
      <c r="DJ492" s="89"/>
      <c r="DK492" s="89"/>
      <c r="DL492" s="89"/>
      <c r="DM492" s="89"/>
      <c r="DN492" s="89"/>
      <c r="DO492" s="89"/>
      <c r="DP492" s="89"/>
      <c r="DQ492" s="89"/>
      <c r="DR492" s="89"/>
      <c r="DS492" s="89"/>
      <c r="DT492" s="89"/>
      <c r="DU492" s="89"/>
      <c r="DV492" s="89"/>
      <c r="DW492" s="89"/>
      <c r="DX492" s="89"/>
      <c r="DY492" s="89"/>
      <c r="DZ492" s="89"/>
      <c r="EA492" s="89"/>
    </row>
    <row r="493" spans="1:131" ht="12">
      <c r="A493" s="8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CA493" s="89"/>
      <c r="CB493" s="89"/>
      <c r="CC493" s="89"/>
      <c r="CD493" s="89"/>
      <c r="CE493" s="89"/>
      <c r="CF493" s="89"/>
      <c r="CG493" s="89"/>
      <c r="CH493" s="89"/>
      <c r="CI493" s="89"/>
      <c r="CJ493" s="89"/>
      <c r="CK493" s="89"/>
      <c r="CL493" s="89"/>
      <c r="CM493" s="89"/>
      <c r="CN493" s="89"/>
      <c r="CO493" s="89"/>
      <c r="CP493" s="89"/>
      <c r="CQ493" s="89"/>
      <c r="CR493" s="89"/>
      <c r="CS493" s="89"/>
      <c r="CT493" s="89"/>
      <c r="CU493" s="89"/>
      <c r="CV493" s="89"/>
      <c r="CW493" s="89"/>
      <c r="CX493" s="89"/>
      <c r="CY493" s="89"/>
      <c r="CZ493" s="89"/>
      <c r="DA493" s="89"/>
      <c r="DB493" s="89"/>
      <c r="DC493" s="89"/>
      <c r="DD493" s="89"/>
      <c r="DE493" s="89"/>
      <c r="DF493" s="89"/>
      <c r="DG493" s="89"/>
      <c r="DH493" s="89"/>
      <c r="DI493" s="89"/>
      <c r="DJ493" s="89"/>
      <c r="DK493" s="89"/>
      <c r="DL493" s="89"/>
      <c r="DM493" s="89"/>
      <c r="DN493" s="89"/>
      <c r="DO493" s="89"/>
      <c r="DP493" s="89"/>
      <c r="DQ493" s="89"/>
      <c r="DR493" s="89"/>
      <c r="DS493" s="89"/>
      <c r="DT493" s="89"/>
      <c r="DU493" s="89"/>
      <c r="DV493" s="89"/>
      <c r="DW493" s="89"/>
      <c r="DX493" s="89"/>
      <c r="DY493" s="89"/>
      <c r="DZ493" s="89"/>
      <c r="EA493" s="89"/>
    </row>
    <row r="494" spans="1:131" ht="12">
      <c r="A494" s="8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CA494" s="89"/>
      <c r="CB494" s="89"/>
      <c r="CC494" s="89"/>
      <c r="CD494" s="89"/>
      <c r="CE494" s="89"/>
      <c r="CF494" s="89"/>
      <c r="CG494" s="89"/>
      <c r="CH494" s="89"/>
      <c r="CI494" s="89"/>
      <c r="CJ494" s="89"/>
      <c r="CK494" s="89"/>
      <c r="CL494" s="89"/>
      <c r="CM494" s="89"/>
      <c r="CN494" s="89"/>
      <c r="CO494" s="89"/>
      <c r="CP494" s="89"/>
      <c r="CQ494" s="89"/>
      <c r="CR494" s="89"/>
      <c r="CS494" s="89"/>
      <c r="CT494" s="89"/>
      <c r="CU494" s="89"/>
      <c r="CV494" s="89"/>
      <c r="CW494" s="89"/>
      <c r="CX494" s="89"/>
      <c r="CY494" s="89"/>
      <c r="CZ494" s="89"/>
      <c r="DA494" s="89"/>
      <c r="DB494" s="89"/>
      <c r="DC494" s="89"/>
      <c r="DD494" s="89"/>
      <c r="DE494" s="89"/>
      <c r="DF494" s="89"/>
      <c r="DG494" s="89"/>
      <c r="DH494" s="89"/>
      <c r="DI494" s="89"/>
      <c r="DJ494" s="89"/>
      <c r="DK494" s="89"/>
      <c r="DL494" s="89"/>
      <c r="DM494" s="89"/>
      <c r="DN494" s="89"/>
      <c r="DO494" s="89"/>
      <c r="DP494" s="89"/>
      <c r="DQ494" s="89"/>
      <c r="DR494" s="89"/>
      <c r="DS494" s="89"/>
      <c r="DT494" s="89"/>
      <c r="DU494" s="89"/>
      <c r="DV494" s="89"/>
      <c r="DW494" s="89"/>
      <c r="DX494" s="89"/>
      <c r="DY494" s="89"/>
      <c r="DZ494" s="89"/>
      <c r="EA494" s="89"/>
    </row>
    <row r="495" spans="1:131" ht="12">
      <c r="A495" s="8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  <c r="CT495" s="89"/>
      <c r="CU495" s="89"/>
      <c r="CV495" s="89"/>
      <c r="CW495" s="89"/>
      <c r="CX495" s="89"/>
      <c r="CY495" s="89"/>
      <c r="CZ495" s="89"/>
      <c r="DA495" s="89"/>
      <c r="DB495" s="89"/>
      <c r="DC495" s="89"/>
      <c r="DD495" s="89"/>
      <c r="DE495" s="89"/>
      <c r="DF495" s="89"/>
      <c r="DG495" s="89"/>
      <c r="DH495" s="89"/>
      <c r="DI495" s="89"/>
      <c r="DJ495" s="89"/>
      <c r="DK495" s="89"/>
      <c r="DL495" s="89"/>
      <c r="DM495" s="89"/>
      <c r="DN495" s="89"/>
      <c r="DO495" s="89"/>
      <c r="DP495" s="89"/>
      <c r="DQ495" s="89"/>
      <c r="DR495" s="89"/>
      <c r="DS495" s="89"/>
      <c r="DT495" s="89"/>
      <c r="DU495" s="89"/>
      <c r="DV495" s="89"/>
      <c r="DW495" s="89"/>
      <c r="DX495" s="89"/>
      <c r="DY495" s="89"/>
      <c r="DZ495" s="89"/>
      <c r="EA495" s="89"/>
    </row>
    <row r="496" spans="1:131" ht="12">
      <c r="A496" s="8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CA496" s="89"/>
      <c r="CB496" s="89"/>
      <c r="CC496" s="89"/>
      <c r="CD496" s="89"/>
      <c r="CE496" s="89"/>
      <c r="CF496" s="89"/>
      <c r="CG496" s="89"/>
      <c r="CH496" s="89"/>
      <c r="CI496" s="89"/>
      <c r="CJ496" s="89"/>
      <c r="CK496" s="89"/>
      <c r="CL496" s="89"/>
      <c r="CM496" s="89"/>
      <c r="CN496" s="89"/>
      <c r="CO496" s="89"/>
      <c r="CP496" s="89"/>
      <c r="CQ496" s="89"/>
      <c r="CR496" s="89"/>
      <c r="CS496" s="89"/>
      <c r="CT496" s="89"/>
      <c r="CU496" s="89"/>
      <c r="CV496" s="89"/>
      <c r="CW496" s="89"/>
      <c r="CX496" s="89"/>
      <c r="CY496" s="89"/>
      <c r="CZ496" s="89"/>
      <c r="DA496" s="89"/>
      <c r="DB496" s="89"/>
      <c r="DC496" s="89"/>
      <c r="DD496" s="89"/>
      <c r="DE496" s="89"/>
      <c r="DF496" s="89"/>
      <c r="DG496" s="89"/>
      <c r="DH496" s="89"/>
      <c r="DI496" s="89"/>
      <c r="DJ496" s="89"/>
      <c r="DK496" s="89"/>
      <c r="DL496" s="89"/>
      <c r="DM496" s="89"/>
      <c r="DN496" s="89"/>
      <c r="DO496" s="89"/>
      <c r="DP496" s="89"/>
      <c r="DQ496" s="89"/>
      <c r="DR496" s="89"/>
      <c r="DS496" s="89"/>
      <c r="DT496" s="89"/>
      <c r="DU496" s="89"/>
      <c r="DV496" s="89"/>
      <c r="DW496" s="89"/>
      <c r="DX496" s="89"/>
      <c r="DY496" s="89"/>
      <c r="DZ496" s="89"/>
      <c r="EA496" s="89"/>
    </row>
    <row r="497" spans="1:131" ht="12">
      <c r="A497" s="8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CA497" s="89"/>
      <c r="CB497" s="89"/>
      <c r="CC497" s="89"/>
      <c r="CD497" s="89"/>
      <c r="CE497" s="89"/>
      <c r="CF497" s="89"/>
      <c r="CG497" s="89"/>
      <c r="CH497" s="89"/>
      <c r="CI497" s="89"/>
      <c r="CJ497" s="89"/>
      <c r="CK497" s="89"/>
      <c r="CL497" s="89"/>
      <c r="CM497" s="89"/>
      <c r="CN497" s="89"/>
      <c r="CO497" s="89"/>
      <c r="CP497" s="89"/>
      <c r="CQ497" s="89"/>
      <c r="CR497" s="89"/>
      <c r="CS497" s="89"/>
      <c r="CT497" s="89"/>
      <c r="CU497" s="89"/>
      <c r="CV497" s="89"/>
      <c r="CW497" s="89"/>
      <c r="CX497" s="89"/>
      <c r="CY497" s="89"/>
      <c r="CZ497" s="89"/>
      <c r="DA497" s="89"/>
      <c r="DB497" s="89"/>
      <c r="DC497" s="89"/>
      <c r="DD497" s="89"/>
      <c r="DE497" s="89"/>
      <c r="DF497" s="89"/>
      <c r="DG497" s="89"/>
      <c r="DH497" s="89"/>
      <c r="DI497" s="89"/>
      <c r="DJ497" s="89"/>
      <c r="DK497" s="89"/>
      <c r="DL497" s="89"/>
      <c r="DM497" s="89"/>
      <c r="DN497" s="89"/>
      <c r="DO497" s="89"/>
      <c r="DP497" s="89"/>
      <c r="DQ497" s="89"/>
      <c r="DR497" s="89"/>
      <c r="DS497" s="89"/>
      <c r="DT497" s="89"/>
      <c r="DU497" s="89"/>
      <c r="DV497" s="89"/>
      <c r="DW497" s="89"/>
      <c r="DX497" s="89"/>
      <c r="DY497" s="89"/>
      <c r="DZ497" s="89"/>
      <c r="EA497" s="89"/>
    </row>
    <row r="498" spans="1:131" ht="12">
      <c r="A498" s="8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CA498" s="89"/>
      <c r="CB498" s="89"/>
      <c r="CC498" s="89"/>
      <c r="CD498" s="89"/>
      <c r="CE498" s="89"/>
      <c r="CF498" s="89"/>
      <c r="CG498" s="89"/>
      <c r="CH498" s="89"/>
      <c r="CI498" s="89"/>
      <c r="CJ498" s="89"/>
      <c r="CK498" s="89"/>
      <c r="CL498" s="89"/>
      <c r="CM498" s="89"/>
      <c r="CN498" s="89"/>
      <c r="CO498" s="89"/>
      <c r="CP498" s="89"/>
      <c r="CQ498" s="89"/>
      <c r="CR498" s="89"/>
      <c r="CS498" s="89"/>
      <c r="CT498" s="89"/>
      <c r="CU498" s="89"/>
      <c r="CV498" s="89"/>
      <c r="CW498" s="89"/>
      <c r="CX498" s="89"/>
      <c r="CY498" s="89"/>
      <c r="CZ498" s="89"/>
      <c r="DA498" s="89"/>
      <c r="DB498" s="89"/>
      <c r="DC498" s="89"/>
      <c r="DD498" s="89"/>
      <c r="DE498" s="89"/>
      <c r="DF498" s="89"/>
      <c r="DG498" s="89"/>
      <c r="DH498" s="89"/>
      <c r="DI498" s="89"/>
      <c r="DJ498" s="89"/>
      <c r="DK498" s="89"/>
      <c r="DL498" s="89"/>
      <c r="DM498" s="89"/>
      <c r="DN498" s="89"/>
      <c r="DO498" s="89"/>
      <c r="DP498" s="89"/>
      <c r="DQ498" s="89"/>
      <c r="DR498" s="89"/>
      <c r="DS498" s="89"/>
      <c r="DT498" s="89"/>
      <c r="DU498" s="89"/>
      <c r="DV498" s="89"/>
      <c r="DW498" s="89"/>
      <c r="DX498" s="89"/>
      <c r="DY498" s="89"/>
      <c r="DZ498" s="89"/>
      <c r="EA498" s="89"/>
    </row>
    <row r="499" spans="1:131" ht="12">
      <c r="A499" s="8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CA499" s="89"/>
      <c r="CB499" s="89"/>
      <c r="CC499" s="89"/>
      <c r="CD499" s="89"/>
      <c r="CE499" s="89"/>
      <c r="CF499" s="89"/>
      <c r="CG499" s="89"/>
      <c r="CH499" s="89"/>
      <c r="CI499" s="89"/>
      <c r="CJ499" s="89"/>
      <c r="CK499" s="89"/>
      <c r="CL499" s="89"/>
      <c r="CM499" s="89"/>
      <c r="CN499" s="89"/>
      <c r="CO499" s="89"/>
      <c r="CP499" s="89"/>
      <c r="CQ499" s="89"/>
      <c r="CR499" s="89"/>
      <c r="CS499" s="89"/>
      <c r="CT499" s="89"/>
      <c r="CU499" s="89"/>
      <c r="CV499" s="89"/>
      <c r="CW499" s="89"/>
      <c r="CX499" s="89"/>
      <c r="CY499" s="89"/>
      <c r="CZ499" s="89"/>
      <c r="DA499" s="89"/>
      <c r="DB499" s="89"/>
      <c r="DC499" s="89"/>
      <c r="DD499" s="89"/>
      <c r="DE499" s="89"/>
      <c r="DF499" s="89"/>
      <c r="DG499" s="89"/>
      <c r="DH499" s="89"/>
      <c r="DI499" s="89"/>
      <c r="DJ499" s="89"/>
      <c r="DK499" s="89"/>
      <c r="DL499" s="89"/>
      <c r="DM499" s="89"/>
      <c r="DN499" s="89"/>
      <c r="DO499" s="89"/>
      <c r="DP499" s="89"/>
      <c r="DQ499" s="89"/>
      <c r="DR499" s="89"/>
      <c r="DS499" s="89"/>
      <c r="DT499" s="89"/>
      <c r="DU499" s="89"/>
      <c r="DV499" s="89"/>
      <c r="DW499" s="89"/>
      <c r="DX499" s="89"/>
      <c r="DY499" s="89"/>
      <c r="DZ499" s="89"/>
      <c r="EA499" s="89"/>
    </row>
    <row r="500" spans="1:131" ht="12">
      <c r="A500" s="8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CA500" s="89"/>
      <c r="CB500" s="89"/>
      <c r="CC500" s="89"/>
      <c r="CD500" s="89"/>
      <c r="CE500" s="89"/>
      <c r="CF500" s="89"/>
      <c r="CG500" s="89"/>
      <c r="CH500" s="89"/>
      <c r="CI500" s="89"/>
      <c r="CJ500" s="89"/>
      <c r="CK500" s="89"/>
      <c r="CL500" s="89"/>
      <c r="CM500" s="89"/>
      <c r="CN500" s="89"/>
      <c r="CO500" s="89"/>
      <c r="CP500" s="89"/>
      <c r="CQ500" s="89"/>
      <c r="CR500" s="89"/>
      <c r="CS500" s="89"/>
      <c r="CT500" s="89"/>
      <c r="CU500" s="89"/>
      <c r="CV500" s="89"/>
      <c r="CW500" s="89"/>
      <c r="CX500" s="89"/>
      <c r="CY500" s="89"/>
      <c r="CZ500" s="89"/>
      <c r="DA500" s="89"/>
      <c r="DB500" s="89"/>
      <c r="DC500" s="89"/>
      <c r="DD500" s="89"/>
      <c r="DE500" s="89"/>
      <c r="DF500" s="89"/>
      <c r="DG500" s="89"/>
      <c r="DH500" s="89"/>
      <c r="DI500" s="89"/>
      <c r="DJ500" s="89"/>
      <c r="DK500" s="89"/>
      <c r="DL500" s="89"/>
      <c r="DM500" s="89"/>
      <c r="DN500" s="89"/>
      <c r="DO500" s="89"/>
      <c r="DP500" s="89"/>
      <c r="DQ500" s="89"/>
      <c r="DR500" s="89"/>
      <c r="DS500" s="89"/>
      <c r="DT500" s="89"/>
      <c r="DU500" s="89"/>
      <c r="DV500" s="89"/>
      <c r="DW500" s="89"/>
      <c r="DX500" s="89"/>
      <c r="DY500" s="89"/>
      <c r="DZ500" s="89"/>
      <c r="EA500" s="89"/>
    </row>
    <row r="501" spans="1:131" ht="12">
      <c r="A501" s="8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CA501" s="89"/>
      <c r="CB501" s="89"/>
      <c r="CC501" s="89"/>
      <c r="CD501" s="89"/>
      <c r="CE501" s="89"/>
      <c r="CF501" s="89"/>
      <c r="CG501" s="89"/>
      <c r="CH501" s="89"/>
      <c r="CI501" s="89"/>
      <c r="CJ501" s="89"/>
      <c r="CK501" s="89"/>
      <c r="CL501" s="89"/>
      <c r="CM501" s="89"/>
      <c r="CN501" s="89"/>
      <c r="CO501" s="89"/>
      <c r="CP501" s="89"/>
      <c r="CQ501" s="89"/>
      <c r="CR501" s="89"/>
      <c r="CS501" s="89"/>
      <c r="CT501" s="89"/>
      <c r="CU501" s="89"/>
      <c r="CV501" s="89"/>
      <c r="CW501" s="89"/>
      <c r="CX501" s="89"/>
      <c r="CY501" s="89"/>
      <c r="CZ501" s="89"/>
      <c r="DA501" s="89"/>
      <c r="DB501" s="89"/>
      <c r="DC501" s="89"/>
      <c r="DD501" s="89"/>
      <c r="DE501" s="89"/>
      <c r="DF501" s="89"/>
      <c r="DG501" s="89"/>
      <c r="DH501" s="89"/>
      <c r="DI501" s="89"/>
      <c r="DJ501" s="89"/>
      <c r="DK501" s="89"/>
      <c r="DL501" s="89"/>
      <c r="DM501" s="89"/>
      <c r="DN501" s="89"/>
      <c r="DO501" s="89"/>
      <c r="DP501" s="89"/>
      <c r="DQ501" s="89"/>
      <c r="DR501" s="89"/>
      <c r="DS501" s="89"/>
      <c r="DT501" s="89"/>
      <c r="DU501" s="89"/>
      <c r="DV501" s="89"/>
      <c r="DW501" s="89"/>
      <c r="DX501" s="89"/>
      <c r="DY501" s="89"/>
      <c r="DZ501" s="89"/>
      <c r="EA501" s="89"/>
    </row>
    <row r="502" spans="1:131" ht="12">
      <c r="A502" s="8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CA502" s="89"/>
      <c r="CB502" s="89"/>
      <c r="CC502" s="89"/>
      <c r="CD502" s="89"/>
      <c r="CE502" s="89"/>
      <c r="CF502" s="89"/>
      <c r="CG502" s="89"/>
      <c r="CH502" s="89"/>
      <c r="CI502" s="89"/>
      <c r="CJ502" s="89"/>
      <c r="CK502" s="89"/>
      <c r="CL502" s="89"/>
      <c r="CM502" s="89"/>
      <c r="CN502" s="89"/>
      <c r="CO502" s="89"/>
      <c r="CP502" s="89"/>
      <c r="CQ502" s="89"/>
      <c r="CR502" s="89"/>
      <c r="CS502" s="89"/>
      <c r="CT502" s="89"/>
      <c r="CU502" s="89"/>
      <c r="CV502" s="89"/>
      <c r="CW502" s="89"/>
      <c r="CX502" s="89"/>
      <c r="CY502" s="89"/>
      <c r="CZ502" s="89"/>
      <c r="DA502" s="89"/>
      <c r="DB502" s="89"/>
      <c r="DC502" s="89"/>
      <c r="DD502" s="89"/>
      <c r="DE502" s="89"/>
      <c r="DF502" s="89"/>
      <c r="DG502" s="89"/>
      <c r="DH502" s="89"/>
      <c r="DI502" s="89"/>
      <c r="DJ502" s="89"/>
      <c r="DK502" s="89"/>
      <c r="DL502" s="89"/>
      <c r="DM502" s="89"/>
      <c r="DN502" s="89"/>
      <c r="DO502" s="89"/>
      <c r="DP502" s="89"/>
      <c r="DQ502" s="89"/>
      <c r="DR502" s="89"/>
      <c r="DS502" s="89"/>
      <c r="DT502" s="89"/>
      <c r="DU502" s="89"/>
      <c r="DV502" s="89"/>
      <c r="DW502" s="89"/>
      <c r="DX502" s="89"/>
      <c r="DY502" s="89"/>
      <c r="DZ502" s="89"/>
      <c r="EA502" s="89"/>
    </row>
    <row r="503" spans="1:131" ht="12">
      <c r="A503" s="8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CA503" s="89"/>
      <c r="CB503" s="89"/>
      <c r="CC503" s="89"/>
      <c r="CD503" s="89"/>
      <c r="CE503" s="89"/>
      <c r="CF503" s="89"/>
      <c r="CG503" s="89"/>
      <c r="CH503" s="89"/>
      <c r="CI503" s="89"/>
      <c r="CJ503" s="89"/>
      <c r="CK503" s="89"/>
      <c r="CL503" s="89"/>
      <c r="CM503" s="89"/>
      <c r="CN503" s="89"/>
      <c r="CO503" s="89"/>
      <c r="CP503" s="89"/>
      <c r="CQ503" s="89"/>
      <c r="CR503" s="89"/>
      <c r="CS503" s="89"/>
      <c r="CT503" s="89"/>
      <c r="CU503" s="89"/>
      <c r="CV503" s="89"/>
      <c r="CW503" s="89"/>
      <c r="CX503" s="89"/>
      <c r="CY503" s="89"/>
      <c r="CZ503" s="89"/>
      <c r="DA503" s="89"/>
      <c r="DB503" s="89"/>
      <c r="DC503" s="89"/>
      <c r="DD503" s="89"/>
      <c r="DE503" s="89"/>
      <c r="DF503" s="89"/>
      <c r="DG503" s="89"/>
      <c r="DH503" s="89"/>
      <c r="DI503" s="89"/>
      <c r="DJ503" s="89"/>
      <c r="DK503" s="89"/>
      <c r="DL503" s="89"/>
      <c r="DM503" s="89"/>
      <c r="DN503" s="89"/>
      <c r="DO503" s="89"/>
      <c r="DP503" s="89"/>
      <c r="DQ503" s="89"/>
      <c r="DR503" s="89"/>
      <c r="DS503" s="89"/>
      <c r="DT503" s="89"/>
      <c r="DU503" s="89"/>
      <c r="DV503" s="89"/>
      <c r="DW503" s="89"/>
      <c r="DX503" s="89"/>
      <c r="DY503" s="89"/>
      <c r="DZ503" s="89"/>
      <c r="EA503" s="89"/>
    </row>
    <row r="504" spans="1:131" ht="12">
      <c r="A504" s="8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CA504" s="89"/>
      <c r="CB504" s="89"/>
      <c r="CC504" s="89"/>
      <c r="CD504" s="89"/>
      <c r="CE504" s="89"/>
      <c r="CF504" s="8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  <c r="CR504" s="89"/>
      <c r="CS504" s="89"/>
      <c r="CT504" s="89"/>
      <c r="CU504" s="89"/>
      <c r="CV504" s="89"/>
      <c r="CW504" s="89"/>
      <c r="CX504" s="89"/>
      <c r="CY504" s="89"/>
      <c r="CZ504" s="89"/>
      <c r="DA504" s="89"/>
      <c r="DB504" s="89"/>
      <c r="DC504" s="89"/>
      <c r="DD504" s="89"/>
      <c r="DE504" s="89"/>
      <c r="DF504" s="89"/>
      <c r="DG504" s="89"/>
      <c r="DH504" s="89"/>
      <c r="DI504" s="89"/>
      <c r="DJ504" s="89"/>
      <c r="DK504" s="89"/>
      <c r="DL504" s="89"/>
      <c r="DM504" s="89"/>
      <c r="DN504" s="89"/>
      <c r="DO504" s="89"/>
      <c r="DP504" s="89"/>
      <c r="DQ504" s="89"/>
      <c r="DR504" s="89"/>
      <c r="DS504" s="89"/>
      <c r="DT504" s="89"/>
      <c r="DU504" s="89"/>
      <c r="DV504" s="89"/>
      <c r="DW504" s="89"/>
      <c r="DX504" s="89"/>
      <c r="DY504" s="89"/>
      <c r="DZ504" s="89"/>
      <c r="EA504" s="89"/>
    </row>
    <row r="505" spans="1:131" ht="12">
      <c r="A505" s="8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CA505" s="89"/>
      <c r="CB505" s="89"/>
      <c r="CC505" s="89"/>
      <c r="CD505" s="89"/>
      <c r="CE505" s="89"/>
      <c r="CF505" s="89"/>
      <c r="CG505" s="89"/>
      <c r="CH505" s="89"/>
      <c r="CI505" s="89"/>
      <c r="CJ505" s="89"/>
      <c r="CK505" s="89"/>
      <c r="CL505" s="89"/>
      <c r="CM505" s="89"/>
      <c r="CN505" s="89"/>
      <c r="CO505" s="89"/>
      <c r="CP505" s="89"/>
      <c r="CQ505" s="89"/>
      <c r="CR505" s="89"/>
      <c r="CS505" s="89"/>
      <c r="CT505" s="89"/>
      <c r="CU505" s="89"/>
      <c r="CV505" s="89"/>
      <c r="CW505" s="89"/>
      <c r="CX505" s="89"/>
      <c r="CY505" s="89"/>
      <c r="CZ505" s="89"/>
      <c r="DA505" s="89"/>
      <c r="DB505" s="89"/>
      <c r="DC505" s="89"/>
      <c r="DD505" s="89"/>
      <c r="DE505" s="89"/>
      <c r="DF505" s="89"/>
      <c r="DG505" s="89"/>
      <c r="DH505" s="89"/>
      <c r="DI505" s="89"/>
      <c r="DJ505" s="89"/>
      <c r="DK505" s="89"/>
      <c r="DL505" s="89"/>
      <c r="DM505" s="89"/>
      <c r="DN505" s="89"/>
      <c r="DO505" s="89"/>
      <c r="DP505" s="89"/>
      <c r="DQ505" s="89"/>
      <c r="DR505" s="89"/>
      <c r="DS505" s="89"/>
      <c r="DT505" s="89"/>
      <c r="DU505" s="89"/>
      <c r="DV505" s="89"/>
      <c r="DW505" s="89"/>
      <c r="DX505" s="89"/>
      <c r="DY505" s="89"/>
      <c r="DZ505" s="89"/>
      <c r="EA505" s="89"/>
    </row>
    <row r="506" spans="1:131" ht="12">
      <c r="A506" s="8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CA506" s="89"/>
      <c r="CB506" s="89"/>
      <c r="CC506" s="89"/>
      <c r="CD506" s="89"/>
      <c r="CE506" s="89"/>
      <c r="CF506" s="89"/>
      <c r="CG506" s="89"/>
      <c r="CH506" s="89"/>
      <c r="CI506" s="89"/>
      <c r="CJ506" s="89"/>
      <c r="CK506" s="89"/>
      <c r="CL506" s="89"/>
      <c r="CM506" s="89"/>
      <c r="CN506" s="89"/>
      <c r="CO506" s="89"/>
      <c r="CP506" s="89"/>
      <c r="CQ506" s="89"/>
      <c r="CR506" s="89"/>
      <c r="CS506" s="89"/>
      <c r="CT506" s="89"/>
      <c r="CU506" s="89"/>
      <c r="CV506" s="89"/>
      <c r="CW506" s="89"/>
      <c r="CX506" s="89"/>
      <c r="CY506" s="89"/>
      <c r="CZ506" s="89"/>
      <c r="DA506" s="89"/>
      <c r="DB506" s="89"/>
      <c r="DC506" s="89"/>
      <c r="DD506" s="89"/>
      <c r="DE506" s="89"/>
      <c r="DF506" s="89"/>
      <c r="DG506" s="89"/>
      <c r="DH506" s="89"/>
      <c r="DI506" s="89"/>
      <c r="DJ506" s="89"/>
      <c r="DK506" s="89"/>
      <c r="DL506" s="89"/>
      <c r="DM506" s="89"/>
      <c r="DN506" s="89"/>
      <c r="DO506" s="89"/>
      <c r="DP506" s="89"/>
      <c r="DQ506" s="89"/>
      <c r="DR506" s="89"/>
      <c r="DS506" s="89"/>
      <c r="DT506" s="89"/>
      <c r="DU506" s="89"/>
      <c r="DV506" s="89"/>
      <c r="DW506" s="89"/>
      <c r="DX506" s="89"/>
      <c r="DY506" s="89"/>
      <c r="DZ506" s="89"/>
      <c r="EA506" s="89"/>
    </row>
    <row r="507" spans="1:131" ht="12">
      <c r="A507" s="8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CA507" s="89"/>
      <c r="CB507" s="89"/>
      <c r="CC507" s="89"/>
      <c r="CD507" s="89"/>
      <c r="CE507" s="89"/>
      <c r="CF507" s="89"/>
      <c r="CG507" s="89"/>
      <c r="CH507" s="89"/>
      <c r="CI507" s="89"/>
      <c r="CJ507" s="89"/>
      <c r="CK507" s="89"/>
      <c r="CL507" s="89"/>
      <c r="CM507" s="89"/>
      <c r="CN507" s="89"/>
      <c r="CO507" s="89"/>
      <c r="CP507" s="89"/>
      <c r="CQ507" s="89"/>
      <c r="CR507" s="89"/>
      <c r="CS507" s="89"/>
      <c r="CT507" s="89"/>
      <c r="CU507" s="89"/>
      <c r="CV507" s="89"/>
      <c r="CW507" s="89"/>
      <c r="CX507" s="89"/>
      <c r="CY507" s="89"/>
      <c r="CZ507" s="89"/>
      <c r="DA507" s="89"/>
      <c r="DB507" s="89"/>
      <c r="DC507" s="89"/>
      <c r="DD507" s="89"/>
      <c r="DE507" s="89"/>
      <c r="DF507" s="89"/>
      <c r="DG507" s="89"/>
      <c r="DH507" s="89"/>
      <c r="DI507" s="89"/>
      <c r="DJ507" s="89"/>
      <c r="DK507" s="89"/>
      <c r="DL507" s="89"/>
      <c r="DM507" s="89"/>
      <c r="DN507" s="89"/>
      <c r="DO507" s="89"/>
      <c r="DP507" s="89"/>
      <c r="DQ507" s="89"/>
      <c r="DR507" s="89"/>
      <c r="DS507" s="89"/>
      <c r="DT507" s="89"/>
      <c r="DU507" s="89"/>
      <c r="DV507" s="89"/>
      <c r="DW507" s="89"/>
      <c r="DX507" s="89"/>
      <c r="DY507" s="89"/>
      <c r="DZ507" s="89"/>
      <c r="EA507" s="89"/>
    </row>
    <row r="508" spans="1:131" ht="12">
      <c r="A508" s="8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CA508" s="89"/>
      <c r="CB508" s="89"/>
      <c r="CC508" s="89"/>
      <c r="CD508" s="89"/>
      <c r="CE508" s="89"/>
      <c r="CF508" s="89"/>
      <c r="CG508" s="89"/>
      <c r="CH508" s="89"/>
      <c r="CI508" s="89"/>
      <c r="CJ508" s="89"/>
      <c r="CK508" s="89"/>
      <c r="CL508" s="89"/>
      <c r="CM508" s="89"/>
      <c r="CN508" s="89"/>
      <c r="CO508" s="89"/>
      <c r="CP508" s="89"/>
      <c r="CQ508" s="89"/>
      <c r="CR508" s="89"/>
      <c r="CS508" s="89"/>
      <c r="CT508" s="89"/>
      <c r="CU508" s="89"/>
      <c r="CV508" s="89"/>
      <c r="CW508" s="89"/>
      <c r="CX508" s="89"/>
      <c r="CY508" s="89"/>
      <c r="CZ508" s="89"/>
      <c r="DA508" s="89"/>
      <c r="DB508" s="89"/>
      <c r="DC508" s="89"/>
      <c r="DD508" s="89"/>
      <c r="DE508" s="89"/>
      <c r="DF508" s="89"/>
      <c r="DG508" s="89"/>
      <c r="DH508" s="89"/>
      <c r="DI508" s="89"/>
      <c r="DJ508" s="89"/>
      <c r="DK508" s="89"/>
      <c r="DL508" s="89"/>
      <c r="DM508" s="89"/>
      <c r="DN508" s="89"/>
      <c r="DO508" s="89"/>
      <c r="DP508" s="89"/>
      <c r="DQ508" s="89"/>
      <c r="DR508" s="89"/>
      <c r="DS508" s="89"/>
      <c r="DT508" s="89"/>
      <c r="DU508" s="89"/>
      <c r="DV508" s="89"/>
      <c r="DW508" s="89"/>
      <c r="DX508" s="89"/>
      <c r="DY508" s="89"/>
      <c r="DZ508" s="89"/>
      <c r="EA508" s="89"/>
    </row>
    <row r="509" spans="1:131" ht="12">
      <c r="A509" s="8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CA509" s="89"/>
      <c r="CB509" s="89"/>
      <c r="CC509" s="89"/>
      <c r="CD509" s="89"/>
      <c r="CE509" s="89"/>
      <c r="CF509" s="89"/>
      <c r="CG509" s="89"/>
      <c r="CH509" s="89"/>
      <c r="CI509" s="89"/>
      <c r="CJ509" s="89"/>
      <c r="CK509" s="89"/>
      <c r="CL509" s="89"/>
      <c r="CM509" s="89"/>
      <c r="CN509" s="89"/>
      <c r="CO509" s="89"/>
      <c r="CP509" s="89"/>
      <c r="CQ509" s="89"/>
      <c r="CR509" s="89"/>
      <c r="CS509" s="89"/>
      <c r="CT509" s="89"/>
      <c r="CU509" s="89"/>
      <c r="CV509" s="89"/>
      <c r="CW509" s="89"/>
      <c r="CX509" s="89"/>
      <c r="CY509" s="89"/>
      <c r="CZ509" s="89"/>
      <c r="DA509" s="89"/>
      <c r="DB509" s="89"/>
      <c r="DC509" s="89"/>
      <c r="DD509" s="89"/>
      <c r="DE509" s="89"/>
      <c r="DF509" s="89"/>
      <c r="DG509" s="89"/>
      <c r="DH509" s="89"/>
      <c r="DI509" s="89"/>
      <c r="DJ509" s="89"/>
      <c r="DK509" s="89"/>
      <c r="DL509" s="89"/>
      <c r="DM509" s="89"/>
      <c r="DN509" s="89"/>
      <c r="DO509" s="89"/>
      <c r="DP509" s="89"/>
      <c r="DQ509" s="89"/>
      <c r="DR509" s="89"/>
      <c r="DS509" s="89"/>
      <c r="DT509" s="89"/>
      <c r="DU509" s="89"/>
      <c r="DV509" s="89"/>
      <c r="DW509" s="89"/>
      <c r="DX509" s="89"/>
      <c r="DY509" s="89"/>
      <c r="DZ509" s="89"/>
      <c r="EA509" s="89"/>
    </row>
    <row r="510" spans="1:131" ht="12">
      <c r="A510" s="8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CA510" s="89"/>
      <c r="CB510" s="89"/>
      <c r="CC510" s="89"/>
      <c r="CD510" s="89"/>
      <c r="CE510" s="89"/>
      <c r="CF510" s="89"/>
      <c r="CG510" s="89"/>
      <c r="CH510" s="89"/>
      <c r="CI510" s="89"/>
      <c r="CJ510" s="89"/>
      <c r="CK510" s="89"/>
      <c r="CL510" s="89"/>
      <c r="CM510" s="89"/>
      <c r="CN510" s="89"/>
      <c r="CO510" s="89"/>
      <c r="CP510" s="89"/>
      <c r="CQ510" s="89"/>
      <c r="CR510" s="89"/>
      <c r="CS510" s="89"/>
      <c r="CT510" s="89"/>
      <c r="CU510" s="89"/>
      <c r="CV510" s="89"/>
      <c r="CW510" s="89"/>
      <c r="CX510" s="89"/>
      <c r="CY510" s="89"/>
      <c r="CZ510" s="89"/>
      <c r="DA510" s="89"/>
      <c r="DB510" s="89"/>
      <c r="DC510" s="89"/>
      <c r="DD510" s="89"/>
      <c r="DE510" s="89"/>
      <c r="DF510" s="89"/>
      <c r="DG510" s="89"/>
      <c r="DH510" s="89"/>
      <c r="DI510" s="89"/>
      <c r="DJ510" s="89"/>
      <c r="DK510" s="89"/>
      <c r="DL510" s="89"/>
      <c r="DM510" s="89"/>
      <c r="DN510" s="89"/>
      <c r="DO510" s="89"/>
      <c r="DP510" s="89"/>
      <c r="DQ510" s="89"/>
      <c r="DR510" s="89"/>
      <c r="DS510" s="89"/>
      <c r="DT510" s="89"/>
      <c r="DU510" s="89"/>
      <c r="DV510" s="89"/>
      <c r="DW510" s="89"/>
      <c r="DX510" s="89"/>
      <c r="DY510" s="89"/>
      <c r="DZ510" s="89"/>
      <c r="EA510" s="89"/>
    </row>
    <row r="511" spans="1:131" ht="12">
      <c r="A511" s="8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CA511" s="89"/>
      <c r="CB511" s="89"/>
      <c r="CC511" s="89"/>
      <c r="CD511" s="89"/>
      <c r="CE511" s="89"/>
      <c r="CF511" s="89"/>
      <c r="CG511" s="89"/>
      <c r="CH511" s="89"/>
      <c r="CI511" s="89"/>
      <c r="CJ511" s="89"/>
      <c r="CK511" s="89"/>
      <c r="CL511" s="89"/>
      <c r="CM511" s="89"/>
      <c r="CN511" s="89"/>
      <c r="CO511" s="89"/>
      <c r="CP511" s="89"/>
      <c r="CQ511" s="89"/>
      <c r="CR511" s="89"/>
      <c r="CS511" s="89"/>
      <c r="CT511" s="89"/>
      <c r="CU511" s="89"/>
      <c r="CV511" s="89"/>
      <c r="CW511" s="89"/>
      <c r="CX511" s="89"/>
      <c r="CY511" s="89"/>
      <c r="CZ511" s="89"/>
      <c r="DA511" s="89"/>
      <c r="DB511" s="89"/>
      <c r="DC511" s="89"/>
      <c r="DD511" s="89"/>
      <c r="DE511" s="89"/>
      <c r="DF511" s="89"/>
      <c r="DG511" s="89"/>
      <c r="DH511" s="89"/>
      <c r="DI511" s="89"/>
      <c r="DJ511" s="89"/>
      <c r="DK511" s="89"/>
      <c r="DL511" s="89"/>
      <c r="DM511" s="89"/>
      <c r="DN511" s="89"/>
      <c r="DO511" s="89"/>
      <c r="DP511" s="89"/>
      <c r="DQ511" s="89"/>
      <c r="DR511" s="89"/>
      <c r="DS511" s="89"/>
      <c r="DT511" s="89"/>
      <c r="DU511" s="89"/>
      <c r="DV511" s="89"/>
      <c r="DW511" s="89"/>
      <c r="DX511" s="89"/>
      <c r="DY511" s="89"/>
      <c r="DZ511" s="89"/>
      <c r="EA511" s="89"/>
    </row>
    <row r="512" spans="1:131" ht="12">
      <c r="A512" s="8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CA512" s="89"/>
      <c r="CB512" s="89"/>
      <c r="CC512" s="89"/>
      <c r="CD512" s="89"/>
      <c r="CE512" s="89"/>
      <c r="CF512" s="89"/>
      <c r="CG512" s="89"/>
      <c r="CH512" s="89"/>
      <c r="CI512" s="89"/>
      <c r="CJ512" s="89"/>
      <c r="CK512" s="89"/>
      <c r="CL512" s="89"/>
      <c r="CM512" s="89"/>
      <c r="CN512" s="89"/>
      <c r="CO512" s="89"/>
      <c r="CP512" s="89"/>
      <c r="CQ512" s="89"/>
      <c r="CR512" s="89"/>
      <c r="CS512" s="89"/>
      <c r="CT512" s="89"/>
      <c r="CU512" s="89"/>
      <c r="CV512" s="89"/>
      <c r="CW512" s="89"/>
      <c r="CX512" s="89"/>
      <c r="CY512" s="89"/>
      <c r="CZ512" s="89"/>
      <c r="DA512" s="89"/>
      <c r="DB512" s="89"/>
      <c r="DC512" s="89"/>
      <c r="DD512" s="89"/>
      <c r="DE512" s="89"/>
      <c r="DF512" s="89"/>
      <c r="DG512" s="89"/>
      <c r="DH512" s="89"/>
      <c r="DI512" s="89"/>
      <c r="DJ512" s="89"/>
      <c r="DK512" s="89"/>
      <c r="DL512" s="89"/>
      <c r="DM512" s="89"/>
      <c r="DN512" s="89"/>
      <c r="DO512" s="89"/>
      <c r="DP512" s="89"/>
      <c r="DQ512" s="89"/>
      <c r="DR512" s="89"/>
      <c r="DS512" s="89"/>
      <c r="DT512" s="89"/>
      <c r="DU512" s="89"/>
      <c r="DV512" s="89"/>
      <c r="DW512" s="89"/>
      <c r="DX512" s="89"/>
      <c r="DY512" s="89"/>
      <c r="DZ512" s="89"/>
      <c r="EA512" s="89"/>
    </row>
    <row r="513" spans="1:131" ht="12">
      <c r="A513" s="8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CA513" s="89"/>
      <c r="CB513" s="89"/>
      <c r="CC513" s="89"/>
      <c r="CD513" s="89"/>
      <c r="CE513" s="89"/>
      <c r="CF513" s="89"/>
      <c r="CG513" s="89"/>
      <c r="CH513" s="89"/>
      <c r="CI513" s="89"/>
      <c r="CJ513" s="89"/>
      <c r="CK513" s="89"/>
      <c r="CL513" s="89"/>
      <c r="CM513" s="89"/>
      <c r="CN513" s="89"/>
      <c r="CO513" s="89"/>
      <c r="CP513" s="89"/>
      <c r="CQ513" s="89"/>
      <c r="CR513" s="89"/>
      <c r="CS513" s="89"/>
      <c r="CT513" s="89"/>
      <c r="CU513" s="89"/>
      <c r="CV513" s="89"/>
      <c r="CW513" s="89"/>
      <c r="CX513" s="89"/>
      <c r="CY513" s="89"/>
      <c r="CZ513" s="89"/>
      <c r="DA513" s="89"/>
      <c r="DB513" s="89"/>
      <c r="DC513" s="89"/>
      <c r="DD513" s="89"/>
      <c r="DE513" s="89"/>
      <c r="DF513" s="89"/>
      <c r="DG513" s="89"/>
      <c r="DH513" s="89"/>
      <c r="DI513" s="89"/>
      <c r="DJ513" s="89"/>
      <c r="DK513" s="89"/>
      <c r="DL513" s="89"/>
      <c r="DM513" s="89"/>
      <c r="DN513" s="89"/>
      <c r="DO513" s="89"/>
      <c r="DP513" s="89"/>
      <c r="DQ513" s="89"/>
      <c r="DR513" s="89"/>
      <c r="DS513" s="89"/>
      <c r="DT513" s="89"/>
      <c r="DU513" s="89"/>
      <c r="DV513" s="89"/>
      <c r="DW513" s="89"/>
      <c r="DX513" s="89"/>
      <c r="DY513" s="89"/>
      <c r="DZ513" s="89"/>
      <c r="EA513" s="89"/>
    </row>
    <row r="514" spans="1:131" ht="12">
      <c r="A514" s="8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CA514" s="89"/>
      <c r="CB514" s="89"/>
      <c r="CC514" s="89"/>
      <c r="CD514" s="89"/>
      <c r="CE514" s="89"/>
      <c r="CF514" s="89"/>
      <c r="CG514" s="89"/>
      <c r="CH514" s="89"/>
      <c r="CI514" s="89"/>
      <c r="CJ514" s="89"/>
      <c r="CK514" s="89"/>
      <c r="CL514" s="89"/>
      <c r="CM514" s="89"/>
      <c r="CN514" s="89"/>
      <c r="CO514" s="89"/>
      <c r="CP514" s="89"/>
      <c r="CQ514" s="89"/>
      <c r="CR514" s="89"/>
      <c r="CS514" s="89"/>
      <c r="CT514" s="89"/>
      <c r="CU514" s="89"/>
      <c r="CV514" s="89"/>
      <c r="CW514" s="89"/>
      <c r="CX514" s="89"/>
      <c r="CY514" s="89"/>
      <c r="CZ514" s="89"/>
      <c r="DA514" s="89"/>
      <c r="DB514" s="89"/>
      <c r="DC514" s="89"/>
      <c r="DD514" s="89"/>
      <c r="DE514" s="89"/>
      <c r="DF514" s="89"/>
      <c r="DG514" s="89"/>
      <c r="DH514" s="89"/>
      <c r="DI514" s="89"/>
      <c r="DJ514" s="89"/>
      <c r="DK514" s="89"/>
      <c r="DL514" s="89"/>
      <c r="DM514" s="89"/>
      <c r="DN514" s="89"/>
      <c r="DO514" s="89"/>
      <c r="DP514" s="89"/>
      <c r="DQ514" s="89"/>
      <c r="DR514" s="89"/>
      <c r="DS514" s="89"/>
      <c r="DT514" s="89"/>
      <c r="DU514" s="89"/>
      <c r="DV514" s="89"/>
      <c r="DW514" s="89"/>
      <c r="DX514" s="89"/>
      <c r="DY514" s="89"/>
      <c r="DZ514" s="89"/>
      <c r="EA514" s="89"/>
    </row>
    <row r="515" spans="1:131" ht="12">
      <c r="A515" s="8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CA515" s="89"/>
      <c r="CB515" s="89"/>
      <c r="CC515" s="89"/>
      <c r="CD515" s="89"/>
      <c r="CE515" s="89"/>
      <c r="CF515" s="89"/>
      <c r="CG515" s="89"/>
      <c r="CH515" s="89"/>
      <c r="CI515" s="89"/>
      <c r="CJ515" s="89"/>
      <c r="CK515" s="89"/>
      <c r="CL515" s="89"/>
      <c r="CM515" s="89"/>
      <c r="CN515" s="89"/>
      <c r="CO515" s="89"/>
      <c r="CP515" s="89"/>
      <c r="CQ515" s="89"/>
      <c r="CR515" s="89"/>
      <c r="CS515" s="89"/>
      <c r="CT515" s="89"/>
      <c r="CU515" s="89"/>
      <c r="CV515" s="89"/>
      <c r="CW515" s="89"/>
      <c r="CX515" s="89"/>
      <c r="CY515" s="89"/>
      <c r="CZ515" s="89"/>
      <c r="DA515" s="89"/>
      <c r="DB515" s="89"/>
      <c r="DC515" s="89"/>
      <c r="DD515" s="89"/>
      <c r="DE515" s="89"/>
      <c r="DF515" s="89"/>
      <c r="DG515" s="89"/>
      <c r="DH515" s="89"/>
      <c r="DI515" s="89"/>
      <c r="DJ515" s="89"/>
      <c r="DK515" s="89"/>
      <c r="DL515" s="89"/>
      <c r="DM515" s="89"/>
      <c r="DN515" s="89"/>
      <c r="DO515" s="89"/>
      <c r="DP515" s="89"/>
      <c r="DQ515" s="89"/>
      <c r="DR515" s="89"/>
      <c r="DS515" s="89"/>
      <c r="DT515" s="89"/>
      <c r="DU515" s="89"/>
      <c r="DV515" s="89"/>
      <c r="DW515" s="89"/>
      <c r="DX515" s="89"/>
      <c r="DY515" s="89"/>
      <c r="DZ515" s="89"/>
      <c r="EA515" s="89"/>
    </row>
    <row r="516" spans="1:131" ht="12">
      <c r="A516" s="8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CA516" s="89"/>
      <c r="CB516" s="89"/>
      <c r="CC516" s="89"/>
      <c r="CD516" s="89"/>
      <c r="CE516" s="89"/>
      <c r="CF516" s="8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  <c r="CR516" s="89"/>
      <c r="CS516" s="89"/>
      <c r="CT516" s="89"/>
      <c r="CU516" s="89"/>
      <c r="CV516" s="89"/>
      <c r="CW516" s="89"/>
      <c r="CX516" s="89"/>
      <c r="CY516" s="89"/>
      <c r="CZ516" s="89"/>
      <c r="DA516" s="89"/>
      <c r="DB516" s="89"/>
      <c r="DC516" s="89"/>
      <c r="DD516" s="89"/>
      <c r="DE516" s="89"/>
      <c r="DF516" s="89"/>
      <c r="DG516" s="89"/>
      <c r="DH516" s="89"/>
      <c r="DI516" s="89"/>
      <c r="DJ516" s="89"/>
      <c r="DK516" s="89"/>
      <c r="DL516" s="89"/>
      <c r="DM516" s="89"/>
      <c r="DN516" s="89"/>
      <c r="DO516" s="89"/>
      <c r="DP516" s="89"/>
      <c r="DQ516" s="89"/>
      <c r="DR516" s="89"/>
      <c r="DS516" s="89"/>
      <c r="DT516" s="89"/>
      <c r="DU516" s="89"/>
      <c r="DV516" s="89"/>
      <c r="DW516" s="89"/>
      <c r="DX516" s="89"/>
      <c r="DY516" s="89"/>
      <c r="DZ516" s="89"/>
      <c r="EA516" s="89"/>
    </row>
    <row r="517" spans="1:131" ht="12">
      <c r="A517" s="8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CA517" s="89"/>
      <c r="CB517" s="89"/>
      <c r="CC517" s="89"/>
      <c r="CD517" s="89"/>
      <c r="CE517" s="89"/>
      <c r="CF517" s="89"/>
      <c r="CG517" s="89"/>
      <c r="CH517" s="89"/>
      <c r="CI517" s="89"/>
      <c r="CJ517" s="89"/>
      <c r="CK517" s="89"/>
      <c r="CL517" s="89"/>
      <c r="CM517" s="89"/>
      <c r="CN517" s="89"/>
      <c r="CO517" s="89"/>
      <c r="CP517" s="89"/>
      <c r="CQ517" s="89"/>
      <c r="CR517" s="89"/>
      <c r="CS517" s="89"/>
      <c r="CT517" s="89"/>
      <c r="CU517" s="89"/>
      <c r="CV517" s="89"/>
      <c r="CW517" s="89"/>
      <c r="CX517" s="89"/>
      <c r="CY517" s="89"/>
      <c r="CZ517" s="89"/>
      <c r="DA517" s="89"/>
      <c r="DB517" s="89"/>
      <c r="DC517" s="89"/>
      <c r="DD517" s="89"/>
      <c r="DE517" s="89"/>
      <c r="DF517" s="89"/>
      <c r="DG517" s="89"/>
      <c r="DH517" s="89"/>
      <c r="DI517" s="89"/>
      <c r="DJ517" s="89"/>
      <c r="DK517" s="89"/>
      <c r="DL517" s="89"/>
      <c r="DM517" s="89"/>
      <c r="DN517" s="89"/>
      <c r="DO517" s="89"/>
      <c r="DP517" s="89"/>
      <c r="DQ517" s="89"/>
      <c r="DR517" s="89"/>
      <c r="DS517" s="89"/>
      <c r="DT517" s="89"/>
      <c r="DU517" s="89"/>
      <c r="DV517" s="89"/>
      <c r="DW517" s="89"/>
      <c r="DX517" s="89"/>
      <c r="DY517" s="89"/>
      <c r="DZ517" s="89"/>
      <c r="EA517" s="89"/>
    </row>
    <row r="518" spans="1:131" ht="12">
      <c r="A518" s="8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CA518" s="89"/>
      <c r="CB518" s="89"/>
      <c r="CC518" s="89"/>
      <c r="CD518" s="89"/>
      <c r="CE518" s="89"/>
      <c r="CF518" s="89"/>
      <c r="CG518" s="89"/>
      <c r="CH518" s="89"/>
      <c r="CI518" s="89"/>
      <c r="CJ518" s="89"/>
      <c r="CK518" s="89"/>
      <c r="CL518" s="89"/>
      <c r="CM518" s="89"/>
      <c r="CN518" s="89"/>
      <c r="CO518" s="89"/>
      <c r="CP518" s="89"/>
      <c r="CQ518" s="89"/>
      <c r="CR518" s="89"/>
      <c r="CS518" s="89"/>
      <c r="CT518" s="89"/>
      <c r="CU518" s="89"/>
      <c r="CV518" s="89"/>
      <c r="CW518" s="89"/>
      <c r="CX518" s="89"/>
      <c r="CY518" s="89"/>
      <c r="CZ518" s="89"/>
      <c r="DA518" s="89"/>
      <c r="DB518" s="89"/>
      <c r="DC518" s="89"/>
      <c r="DD518" s="89"/>
      <c r="DE518" s="89"/>
      <c r="DF518" s="89"/>
      <c r="DG518" s="89"/>
      <c r="DH518" s="89"/>
      <c r="DI518" s="89"/>
      <c r="DJ518" s="89"/>
      <c r="DK518" s="89"/>
      <c r="DL518" s="89"/>
      <c r="DM518" s="89"/>
      <c r="DN518" s="89"/>
      <c r="DO518" s="89"/>
      <c r="DP518" s="89"/>
      <c r="DQ518" s="89"/>
      <c r="DR518" s="89"/>
      <c r="DS518" s="89"/>
      <c r="DT518" s="89"/>
      <c r="DU518" s="89"/>
      <c r="DV518" s="89"/>
      <c r="DW518" s="89"/>
      <c r="DX518" s="89"/>
      <c r="DY518" s="89"/>
      <c r="DZ518" s="89"/>
      <c r="EA518" s="89"/>
    </row>
    <row r="519" spans="1:131" ht="12">
      <c r="A519" s="8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CA519" s="89"/>
      <c r="CB519" s="89"/>
      <c r="CC519" s="89"/>
      <c r="CD519" s="89"/>
      <c r="CE519" s="89"/>
      <c r="CF519" s="89"/>
      <c r="CG519" s="89"/>
      <c r="CH519" s="89"/>
      <c r="CI519" s="89"/>
      <c r="CJ519" s="89"/>
      <c r="CK519" s="89"/>
      <c r="CL519" s="89"/>
      <c r="CM519" s="89"/>
      <c r="CN519" s="89"/>
      <c r="CO519" s="89"/>
      <c r="CP519" s="89"/>
      <c r="CQ519" s="89"/>
      <c r="CR519" s="89"/>
      <c r="CS519" s="89"/>
      <c r="CT519" s="89"/>
      <c r="CU519" s="89"/>
      <c r="CV519" s="89"/>
      <c r="CW519" s="89"/>
      <c r="CX519" s="89"/>
      <c r="CY519" s="89"/>
      <c r="CZ519" s="89"/>
      <c r="DA519" s="89"/>
      <c r="DB519" s="89"/>
      <c r="DC519" s="89"/>
      <c r="DD519" s="89"/>
      <c r="DE519" s="89"/>
      <c r="DF519" s="89"/>
      <c r="DG519" s="89"/>
      <c r="DH519" s="89"/>
      <c r="DI519" s="89"/>
      <c r="DJ519" s="89"/>
      <c r="DK519" s="89"/>
      <c r="DL519" s="89"/>
      <c r="DM519" s="89"/>
      <c r="DN519" s="89"/>
      <c r="DO519" s="89"/>
      <c r="DP519" s="89"/>
      <c r="DQ519" s="89"/>
      <c r="DR519" s="89"/>
      <c r="DS519" s="89"/>
      <c r="DT519" s="89"/>
      <c r="DU519" s="89"/>
      <c r="DV519" s="89"/>
      <c r="DW519" s="89"/>
      <c r="DX519" s="89"/>
      <c r="DY519" s="89"/>
      <c r="DZ519" s="89"/>
      <c r="EA519" s="89"/>
    </row>
    <row r="520" spans="1:131" ht="12">
      <c r="A520" s="8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CA520" s="89"/>
      <c r="CB520" s="89"/>
      <c r="CC520" s="89"/>
      <c r="CD520" s="89"/>
      <c r="CE520" s="89"/>
      <c r="CF520" s="89"/>
      <c r="CG520" s="89"/>
      <c r="CH520" s="89"/>
      <c r="CI520" s="89"/>
      <c r="CJ520" s="89"/>
      <c r="CK520" s="89"/>
      <c r="CL520" s="89"/>
      <c r="CM520" s="89"/>
      <c r="CN520" s="89"/>
      <c r="CO520" s="89"/>
      <c r="CP520" s="89"/>
      <c r="CQ520" s="89"/>
      <c r="CR520" s="89"/>
      <c r="CS520" s="89"/>
      <c r="CT520" s="89"/>
      <c r="CU520" s="89"/>
      <c r="CV520" s="89"/>
      <c r="CW520" s="89"/>
      <c r="CX520" s="89"/>
      <c r="CY520" s="89"/>
      <c r="CZ520" s="89"/>
      <c r="DA520" s="89"/>
      <c r="DB520" s="89"/>
      <c r="DC520" s="89"/>
      <c r="DD520" s="89"/>
      <c r="DE520" s="89"/>
      <c r="DF520" s="89"/>
      <c r="DG520" s="89"/>
      <c r="DH520" s="89"/>
      <c r="DI520" s="89"/>
      <c r="DJ520" s="89"/>
      <c r="DK520" s="89"/>
      <c r="DL520" s="89"/>
      <c r="DM520" s="89"/>
      <c r="DN520" s="89"/>
      <c r="DO520" s="89"/>
      <c r="DP520" s="89"/>
      <c r="DQ520" s="89"/>
      <c r="DR520" s="89"/>
      <c r="DS520" s="89"/>
      <c r="DT520" s="89"/>
      <c r="DU520" s="89"/>
      <c r="DV520" s="89"/>
      <c r="DW520" s="89"/>
      <c r="DX520" s="89"/>
      <c r="DY520" s="89"/>
      <c r="DZ520" s="89"/>
      <c r="EA520" s="89"/>
    </row>
    <row r="521" spans="1:131" ht="12">
      <c r="A521" s="8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CA521" s="89"/>
      <c r="CB521" s="89"/>
      <c r="CC521" s="89"/>
      <c r="CD521" s="89"/>
      <c r="CE521" s="89"/>
      <c r="CF521" s="89"/>
      <c r="CG521" s="89"/>
      <c r="CH521" s="89"/>
      <c r="CI521" s="89"/>
      <c r="CJ521" s="89"/>
      <c r="CK521" s="89"/>
      <c r="CL521" s="89"/>
      <c r="CM521" s="89"/>
      <c r="CN521" s="89"/>
      <c r="CO521" s="89"/>
      <c r="CP521" s="89"/>
      <c r="CQ521" s="89"/>
      <c r="CR521" s="89"/>
      <c r="CS521" s="89"/>
      <c r="CT521" s="89"/>
      <c r="CU521" s="89"/>
      <c r="CV521" s="89"/>
      <c r="CW521" s="89"/>
      <c r="CX521" s="89"/>
      <c r="CY521" s="89"/>
      <c r="CZ521" s="89"/>
      <c r="DA521" s="89"/>
      <c r="DB521" s="89"/>
      <c r="DC521" s="89"/>
      <c r="DD521" s="89"/>
      <c r="DE521" s="89"/>
      <c r="DF521" s="89"/>
      <c r="DG521" s="89"/>
      <c r="DH521" s="89"/>
      <c r="DI521" s="89"/>
      <c r="DJ521" s="89"/>
      <c r="DK521" s="89"/>
      <c r="DL521" s="89"/>
      <c r="DM521" s="89"/>
      <c r="DN521" s="89"/>
      <c r="DO521" s="89"/>
      <c r="DP521" s="89"/>
      <c r="DQ521" s="89"/>
      <c r="DR521" s="89"/>
      <c r="DS521" s="89"/>
      <c r="DT521" s="89"/>
      <c r="DU521" s="89"/>
      <c r="DV521" s="89"/>
      <c r="DW521" s="89"/>
      <c r="DX521" s="89"/>
      <c r="DY521" s="89"/>
      <c r="DZ521" s="89"/>
      <c r="EA521" s="89"/>
    </row>
    <row r="522" spans="1:131" ht="12">
      <c r="A522" s="8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CA522" s="89"/>
      <c r="CB522" s="89"/>
      <c r="CC522" s="89"/>
      <c r="CD522" s="89"/>
      <c r="CE522" s="89"/>
      <c r="CF522" s="89"/>
      <c r="CG522" s="89"/>
      <c r="CH522" s="89"/>
      <c r="CI522" s="89"/>
      <c r="CJ522" s="89"/>
      <c r="CK522" s="89"/>
      <c r="CL522" s="89"/>
      <c r="CM522" s="89"/>
      <c r="CN522" s="89"/>
      <c r="CO522" s="89"/>
      <c r="CP522" s="89"/>
      <c r="CQ522" s="89"/>
      <c r="CR522" s="89"/>
      <c r="CS522" s="89"/>
      <c r="CT522" s="89"/>
      <c r="CU522" s="89"/>
      <c r="CV522" s="89"/>
      <c r="CW522" s="89"/>
      <c r="CX522" s="89"/>
      <c r="CY522" s="89"/>
      <c r="CZ522" s="89"/>
      <c r="DA522" s="89"/>
      <c r="DB522" s="89"/>
      <c r="DC522" s="89"/>
      <c r="DD522" s="89"/>
      <c r="DE522" s="89"/>
      <c r="DF522" s="89"/>
      <c r="DG522" s="89"/>
      <c r="DH522" s="89"/>
      <c r="DI522" s="89"/>
      <c r="DJ522" s="89"/>
      <c r="DK522" s="89"/>
      <c r="DL522" s="89"/>
      <c r="DM522" s="89"/>
      <c r="DN522" s="89"/>
      <c r="DO522" s="89"/>
      <c r="DP522" s="89"/>
      <c r="DQ522" s="89"/>
      <c r="DR522" s="89"/>
      <c r="DS522" s="89"/>
      <c r="DT522" s="89"/>
      <c r="DU522" s="89"/>
      <c r="DV522" s="89"/>
      <c r="DW522" s="89"/>
      <c r="DX522" s="89"/>
      <c r="DY522" s="89"/>
      <c r="DZ522" s="89"/>
      <c r="EA522" s="89"/>
    </row>
    <row r="523" spans="1:131" ht="12">
      <c r="A523" s="8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CA523" s="89"/>
      <c r="CB523" s="89"/>
      <c r="CC523" s="89"/>
      <c r="CD523" s="89"/>
      <c r="CE523" s="89"/>
      <c r="CF523" s="89"/>
      <c r="CG523" s="89"/>
      <c r="CH523" s="89"/>
      <c r="CI523" s="89"/>
      <c r="CJ523" s="89"/>
      <c r="CK523" s="89"/>
      <c r="CL523" s="89"/>
      <c r="CM523" s="89"/>
      <c r="CN523" s="89"/>
      <c r="CO523" s="89"/>
      <c r="CP523" s="89"/>
      <c r="CQ523" s="89"/>
      <c r="CR523" s="89"/>
      <c r="CS523" s="89"/>
      <c r="CT523" s="89"/>
      <c r="CU523" s="89"/>
      <c r="CV523" s="89"/>
      <c r="CW523" s="89"/>
      <c r="CX523" s="89"/>
      <c r="CY523" s="89"/>
      <c r="CZ523" s="89"/>
      <c r="DA523" s="89"/>
      <c r="DB523" s="89"/>
      <c r="DC523" s="89"/>
      <c r="DD523" s="89"/>
      <c r="DE523" s="89"/>
      <c r="DF523" s="89"/>
      <c r="DG523" s="89"/>
      <c r="DH523" s="89"/>
      <c r="DI523" s="89"/>
      <c r="DJ523" s="89"/>
      <c r="DK523" s="89"/>
      <c r="DL523" s="89"/>
      <c r="DM523" s="89"/>
      <c r="DN523" s="89"/>
      <c r="DO523" s="89"/>
      <c r="DP523" s="89"/>
      <c r="DQ523" s="89"/>
      <c r="DR523" s="89"/>
      <c r="DS523" s="89"/>
      <c r="DT523" s="89"/>
      <c r="DU523" s="89"/>
      <c r="DV523" s="89"/>
      <c r="DW523" s="89"/>
      <c r="DX523" s="89"/>
      <c r="DY523" s="89"/>
      <c r="DZ523" s="89"/>
      <c r="EA523" s="89"/>
    </row>
    <row r="524" spans="1:131" ht="12">
      <c r="A524" s="8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CA524" s="89"/>
      <c r="CB524" s="89"/>
      <c r="CC524" s="89"/>
      <c r="CD524" s="89"/>
      <c r="CE524" s="89"/>
      <c r="CF524" s="89"/>
      <c r="CG524" s="89"/>
      <c r="CH524" s="89"/>
      <c r="CI524" s="89"/>
      <c r="CJ524" s="89"/>
      <c r="CK524" s="89"/>
      <c r="CL524" s="89"/>
      <c r="CM524" s="89"/>
      <c r="CN524" s="89"/>
      <c r="CO524" s="89"/>
      <c r="CP524" s="89"/>
      <c r="CQ524" s="89"/>
      <c r="CR524" s="89"/>
      <c r="CS524" s="89"/>
      <c r="CT524" s="89"/>
      <c r="CU524" s="89"/>
      <c r="CV524" s="89"/>
      <c r="CW524" s="89"/>
      <c r="CX524" s="89"/>
      <c r="CY524" s="89"/>
      <c r="CZ524" s="89"/>
      <c r="DA524" s="89"/>
      <c r="DB524" s="89"/>
      <c r="DC524" s="89"/>
      <c r="DD524" s="89"/>
      <c r="DE524" s="89"/>
      <c r="DF524" s="89"/>
      <c r="DG524" s="89"/>
      <c r="DH524" s="89"/>
      <c r="DI524" s="89"/>
      <c r="DJ524" s="89"/>
      <c r="DK524" s="89"/>
      <c r="DL524" s="89"/>
      <c r="DM524" s="89"/>
      <c r="DN524" s="89"/>
      <c r="DO524" s="89"/>
      <c r="DP524" s="89"/>
      <c r="DQ524" s="89"/>
      <c r="DR524" s="89"/>
      <c r="DS524" s="89"/>
      <c r="DT524" s="89"/>
      <c r="DU524" s="89"/>
      <c r="DV524" s="89"/>
      <c r="DW524" s="89"/>
      <c r="DX524" s="89"/>
      <c r="DY524" s="89"/>
      <c r="DZ524" s="89"/>
      <c r="EA524" s="89"/>
    </row>
    <row r="525" spans="1:131" ht="12">
      <c r="A525" s="8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CA525" s="89"/>
      <c r="CB525" s="89"/>
      <c r="CC525" s="89"/>
      <c r="CD525" s="89"/>
      <c r="CE525" s="89"/>
      <c r="CF525" s="89"/>
      <c r="CG525" s="89"/>
      <c r="CH525" s="89"/>
      <c r="CI525" s="89"/>
      <c r="CJ525" s="89"/>
      <c r="CK525" s="89"/>
      <c r="CL525" s="89"/>
      <c r="CM525" s="89"/>
      <c r="CN525" s="89"/>
      <c r="CO525" s="89"/>
      <c r="CP525" s="89"/>
      <c r="CQ525" s="89"/>
      <c r="CR525" s="89"/>
      <c r="CS525" s="89"/>
      <c r="CT525" s="89"/>
      <c r="CU525" s="89"/>
      <c r="CV525" s="89"/>
      <c r="CW525" s="89"/>
      <c r="CX525" s="89"/>
      <c r="CY525" s="89"/>
      <c r="CZ525" s="89"/>
      <c r="DA525" s="89"/>
      <c r="DB525" s="89"/>
      <c r="DC525" s="89"/>
      <c r="DD525" s="89"/>
      <c r="DE525" s="89"/>
      <c r="DF525" s="89"/>
      <c r="DG525" s="89"/>
      <c r="DH525" s="89"/>
      <c r="DI525" s="89"/>
      <c r="DJ525" s="89"/>
      <c r="DK525" s="89"/>
      <c r="DL525" s="89"/>
      <c r="DM525" s="89"/>
      <c r="DN525" s="89"/>
      <c r="DO525" s="89"/>
      <c r="DP525" s="89"/>
      <c r="DQ525" s="89"/>
      <c r="DR525" s="89"/>
      <c r="DS525" s="89"/>
      <c r="DT525" s="89"/>
      <c r="DU525" s="89"/>
      <c r="DV525" s="89"/>
      <c r="DW525" s="89"/>
      <c r="DX525" s="89"/>
      <c r="DY525" s="89"/>
      <c r="DZ525" s="89"/>
      <c r="EA525" s="89"/>
    </row>
    <row r="526" spans="1:131" ht="12">
      <c r="A526" s="8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CA526" s="89"/>
      <c r="CB526" s="89"/>
      <c r="CC526" s="89"/>
      <c r="CD526" s="89"/>
      <c r="CE526" s="89"/>
      <c r="CF526" s="89"/>
      <c r="CG526" s="89"/>
      <c r="CH526" s="89"/>
      <c r="CI526" s="89"/>
      <c r="CJ526" s="89"/>
      <c r="CK526" s="89"/>
      <c r="CL526" s="89"/>
      <c r="CM526" s="89"/>
      <c r="CN526" s="89"/>
      <c r="CO526" s="89"/>
      <c r="CP526" s="89"/>
      <c r="CQ526" s="89"/>
      <c r="CR526" s="89"/>
      <c r="CS526" s="89"/>
      <c r="CT526" s="89"/>
      <c r="CU526" s="89"/>
      <c r="CV526" s="89"/>
      <c r="CW526" s="89"/>
      <c r="CX526" s="89"/>
      <c r="CY526" s="89"/>
      <c r="CZ526" s="89"/>
      <c r="DA526" s="89"/>
      <c r="DB526" s="89"/>
      <c r="DC526" s="89"/>
      <c r="DD526" s="89"/>
      <c r="DE526" s="89"/>
      <c r="DF526" s="89"/>
      <c r="DG526" s="89"/>
      <c r="DH526" s="89"/>
      <c r="DI526" s="89"/>
      <c r="DJ526" s="89"/>
      <c r="DK526" s="89"/>
      <c r="DL526" s="89"/>
      <c r="DM526" s="89"/>
      <c r="DN526" s="89"/>
      <c r="DO526" s="89"/>
      <c r="DP526" s="89"/>
      <c r="DQ526" s="89"/>
      <c r="DR526" s="89"/>
      <c r="DS526" s="89"/>
      <c r="DT526" s="89"/>
      <c r="DU526" s="89"/>
      <c r="DV526" s="89"/>
      <c r="DW526" s="89"/>
      <c r="DX526" s="89"/>
      <c r="DY526" s="89"/>
      <c r="DZ526" s="89"/>
      <c r="EA526" s="89"/>
    </row>
    <row r="527" spans="1:131" ht="12">
      <c r="A527" s="8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CA527" s="89"/>
      <c r="CB527" s="89"/>
      <c r="CC527" s="89"/>
      <c r="CD527" s="89"/>
      <c r="CE527" s="89"/>
      <c r="CF527" s="89"/>
      <c r="CG527" s="89"/>
      <c r="CH527" s="89"/>
      <c r="CI527" s="89"/>
      <c r="CJ527" s="89"/>
      <c r="CK527" s="89"/>
      <c r="CL527" s="89"/>
      <c r="CM527" s="89"/>
      <c r="CN527" s="89"/>
      <c r="CO527" s="89"/>
      <c r="CP527" s="89"/>
      <c r="CQ527" s="89"/>
      <c r="CR527" s="89"/>
      <c r="CS527" s="89"/>
      <c r="CT527" s="89"/>
      <c r="CU527" s="89"/>
      <c r="CV527" s="89"/>
      <c r="CW527" s="89"/>
      <c r="CX527" s="89"/>
      <c r="CY527" s="89"/>
      <c r="CZ527" s="89"/>
      <c r="DA527" s="89"/>
      <c r="DB527" s="89"/>
      <c r="DC527" s="89"/>
      <c r="DD527" s="89"/>
      <c r="DE527" s="89"/>
      <c r="DF527" s="89"/>
      <c r="DG527" s="89"/>
      <c r="DH527" s="89"/>
      <c r="DI527" s="89"/>
      <c r="DJ527" s="89"/>
      <c r="DK527" s="89"/>
      <c r="DL527" s="89"/>
      <c r="DM527" s="89"/>
      <c r="DN527" s="89"/>
      <c r="DO527" s="89"/>
      <c r="DP527" s="89"/>
      <c r="DQ527" s="89"/>
      <c r="DR527" s="89"/>
      <c r="DS527" s="89"/>
      <c r="DT527" s="89"/>
      <c r="DU527" s="89"/>
      <c r="DV527" s="89"/>
      <c r="DW527" s="89"/>
      <c r="DX527" s="89"/>
      <c r="DY527" s="89"/>
      <c r="DZ527" s="89"/>
      <c r="EA527" s="89"/>
    </row>
    <row r="528" spans="1:131" ht="12">
      <c r="A528" s="8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CA528" s="89"/>
      <c r="CB528" s="89"/>
      <c r="CC528" s="89"/>
      <c r="CD528" s="89"/>
      <c r="CE528" s="89"/>
      <c r="CF528" s="89"/>
      <c r="CG528" s="89"/>
      <c r="CH528" s="89"/>
      <c r="CI528" s="89"/>
      <c r="CJ528" s="89"/>
      <c r="CK528" s="89"/>
      <c r="CL528" s="89"/>
      <c r="CM528" s="89"/>
      <c r="CN528" s="89"/>
      <c r="CO528" s="89"/>
      <c r="CP528" s="89"/>
      <c r="CQ528" s="89"/>
      <c r="CR528" s="89"/>
      <c r="CS528" s="89"/>
      <c r="CT528" s="89"/>
      <c r="CU528" s="89"/>
      <c r="CV528" s="89"/>
      <c r="CW528" s="89"/>
      <c r="CX528" s="89"/>
      <c r="CY528" s="89"/>
      <c r="CZ528" s="89"/>
      <c r="DA528" s="89"/>
      <c r="DB528" s="89"/>
      <c r="DC528" s="89"/>
      <c r="DD528" s="89"/>
      <c r="DE528" s="89"/>
      <c r="DF528" s="89"/>
      <c r="DG528" s="89"/>
      <c r="DH528" s="89"/>
      <c r="DI528" s="89"/>
      <c r="DJ528" s="89"/>
      <c r="DK528" s="89"/>
      <c r="DL528" s="89"/>
      <c r="DM528" s="89"/>
      <c r="DN528" s="89"/>
      <c r="DO528" s="89"/>
      <c r="DP528" s="89"/>
      <c r="DQ528" s="89"/>
      <c r="DR528" s="89"/>
      <c r="DS528" s="89"/>
      <c r="DT528" s="89"/>
      <c r="DU528" s="89"/>
      <c r="DV528" s="89"/>
      <c r="DW528" s="89"/>
      <c r="DX528" s="89"/>
      <c r="DY528" s="89"/>
      <c r="DZ528" s="89"/>
      <c r="EA528" s="89"/>
    </row>
    <row r="529" spans="1:131" ht="12">
      <c r="A529" s="8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CA529" s="89"/>
      <c r="CB529" s="89"/>
      <c r="CC529" s="89"/>
      <c r="CD529" s="89"/>
      <c r="CE529" s="89"/>
      <c r="CF529" s="89"/>
      <c r="CG529" s="89"/>
      <c r="CH529" s="89"/>
      <c r="CI529" s="89"/>
      <c r="CJ529" s="89"/>
      <c r="CK529" s="89"/>
      <c r="CL529" s="89"/>
      <c r="CM529" s="89"/>
      <c r="CN529" s="89"/>
      <c r="CO529" s="89"/>
      <c r="CP529" s="89"/>
      <c r="CQ529" s="89"/>
      <c r="CR529" s="89"/>
      <c r="CS529" s="89"/>
      <c r="CT529" s="89"/>
      <c r="CU529" s="89"/>
      <c r="CV529" s="89"/>
      <c r="CW529" s="89"/>
      <c r="CX529" s="89"/>
      <c r="CY529" s="89"/>
      <c r="CZ529" s="89"/>
      <c r="DA529" s="89"/>
      <c r="DB529" s="89"/>
      <c r="DC529" s="89"/>
      <c r="DD529" s="89"/>
      <c r="DE529" s="89"/>
      <c r="DF529" s="89"/>
      <c r="DG529" s="89"/>
      <c r="DH529" s="89"/>
      <c r="DI529" s="89"/>
      <c r="DJ529" s="89"/>
      <c r="DK529" s="89"/>
      <c r="DL529" s="89"/>
      <c r="DM529" s="89"/>
      <c r="DN529" s="89"/>
      <c r="DO529" s="89"/>
      <c r="DP529" s="89"/>
      <c r="DQ529" s="89"/>
      <c r="DR529" s="89"/>
      <c r="DS529" s="89"/>
      <c r="DT529" s="89"/>
      <c r="DU529" s="89"/>
      <c r="DV529" s="89"/>
      <c r="DW529" s="89"/>
      <c r="DX529" s="89"/>
      <c r="DY529" s="89"/>
      <c r="DZ529" s="89"/>
      <c r="EA529" s="89"/>
    </row>
    <row r="530" spans="1:131" ht="12">
      <c r="A530" s="8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CA530" s="89"/>
      <c r="CB530" s="89"/>
      <c r="CC530" s="89"/>
      <c r="CD530" s="89"/>
      <c r="CE530" s="89"/>
      <c r="CF530" s="89"/>
      <c r="CG530" s="89"/>
      <c r="CH530" s="89"/>
      <c r="CI530" s="89"/>
      <c r="CJ530" s="89"/>
      <c r="CK530" s="89"/>
      <c r="CL530" s="89"/>
      <c r="CM530" s="89"/>
      <c r="CN530" s="89"/>
      <c r="CO530" s="89"/>
      <c r="CP530" s="89"/>
      <c r="CQ530" s="89"/>
      <c r="CR530" s="89"/>
      <c r="CS530" s="89"/>
      <c r="CT530" s="89"/>
      <c r="CU530" s="89"/>
      <c r="CV530" s="89"/>
      <c r="CW530" s="89"/>
      <c r="CX530" s="89"/>
      <c r="CY530" s="89"/>
      <c r="CZ530" s="89"/>
      <c r="DA530" s="89"/>
      <c r="DB530" s="89"/>
      <c r="DC530" s="89"/>
      <c r="DD530" s="89"/>
      <c r="DE530" s="89"/>
      <c r="DF530" s="89"/>
      <c r="DG530" s="89"/>
      <c r="DH530" s="89"/>
      <c r="DI530" s="89"/>
      <c r="DJ530" s="89"/>
      <c r="DK530" s="89"/>
      <c r="DL530" s="89"/>
      <c r="DM530" s="89"/>
      <c r="DN530" s="89"/>
      <c r="DO530" s="89"/>
      <c r="DP530" s="89"/>
      <c r="DQ530" s="89"/>
      <c r="DR530" s="89"/>
      <c r="DS530" s="89"/>
      <c r="DT530" s="89"/>
      <c r="DU530" s="89"/>
      <c r="DV530" s="89"/>
      <c r="DW530" s="89"/>
      <c r="DX530" s="89"/>
      <c r="DY530" s="89"/>
      <c r="DZ530" s="89"/>
      <c r="EA530" s="89"/>
    </row>
    <row r="531" spans="1:131" ht="12">
      <c r="A531" s="8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CA531" s="89"/>
      <c r="CB531" s="89"/>
      <c r="CC531" s="89"/>
      <c r="CD531" s="89"/>
      <c r="CE531" s="89"/>
      <c r="CF531" s="89"/>
      <c r="CG531" s="89"/>
      <c r="CH531" s="89"/>
      <c r="CI531" s="89"/>
      <c r="CJ531" s="89"/>
      <c r="CK531" s="89"/>
      <c r="CL531" s="89"/>
      <c r="CM531" s="89"/>
      <c r="CN531" s="89"/>
      <c r="CO531" s="89"/>
      <c r="CP531" s="89"/>
      <c r="CQ531" s="89"/>
      <c r="CR531" s="89"/>
      <c r="CS531" s="89"/>
      <c r="CT531" s="89"/>
      <c r="CU531" s="89"/>
      <c r="CV531" s="89"/>
      <c r="CW531" s="89"/>
      <c r="CX531" s="89"/>
      <c r="CY531" s="89"/>
      <c r="CZ531" s="89"/>
      <c r="DA531" s="89"/>
      <c r="DB531" s="89"/>
      <c r="DC531" s="89"/>
      <c r="DD531" s="89"/>
      <c r="DE531" s="89"/>
      <c r="DF531" s="89"/>
      <c r="DG531" s="89"/>
      <c r="DH531" s="89"/>
      <c r="DI531" s="89"/>
      <c r="DJ531" s="89"/>
      <c r="DK531" s="89"/>
      <c r="DL531" s="89"/>
      <c r="DM531" s="89"/>
      <c r="DN531" s="89"/>
      <c r="DO531" s="89"/>
      <c r="DP531" s="89"/>
      <c r="DQ531" s="89"/>
      <c r="DR531" s="89"/>
      <c r="DS531" s="89"/>
      <c r="DT531" s="89"/>
      <c r="DU531" s="89"/>
      <c r="DV531" s="89"/>
      <c r="DW531" s="89"/>
      <c r="DX531" s="89"/>
      <c r="DY531" s="89"/>
      <c r="DZ531" s="89"/>
      <c r="EA531" s="89"/>
    </row>
    <row r="532" spans="1:131" ht="12">
      <c r="A532" s="8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CA532" s="89"/>
      <c r="CB532" s="89"/>
      <c r="CC532" s="89"/>
      <c r="CD532" s="89"/>
      <c r="CE532" s="89"/>
      <c r="CF532" s="89"/>
      <c r="CG532" s="89"/>
      <c r="CH532" s="89"/>
      <c r="CI532" s="89"/>
      <c r="CJ532" s="89"/>
      <c r="CK532" s="89"/>
      <c r="CL532" s="89"/>
      <c r="CM532" s="89"/>
      <c r="CN532" s="89"/>
      <c r="CO532" s="89"/>
      <c r="CP532" s="89"/>
      <c r="CQ532" s="89"/>
      <c r="CR532" s="89"/>
      <c r="CS532" s="89"/>
      <c r="CT532" s="89"/>
      <c r="CU532" s="89"/>
      <c r="CV532" s="89"/>
      <c r="CW532" s="89"/>
      <c r="CX532" s="89"/>
      <c r="CY532" s="89"/>
      <c r="CZ532" s="89"/>
      <c r="DA532" s="89"/>
      <c r="DB532" s="89"/>
      <c r="DC532" s="89"/>
      <c r="DD532" s="89"/>
      <c r="DE532" s="89"/>
      <c r="DF532" s="89"/>
      <c r="DG532" s="89"/>
      <c r="DH532" s="89"/>
      <c r="DI532" s="89"/>
      <c r="DJ532" s="89"/>
      <c r="DK532" s="89"/>
      <c r="DL532" s="89"/>
      <c r="DM532" s="89"/>
      <c r="DN532" s="89"/>
      <c r="DO532" s="89"/>
      <c r="DP532" s="89"/>
      <c r="DQ532" s="89"/>
      <c r="DR532" s="89"/>
      <c r="DS532" s="89"/>
      <c r="DT532" s="89"/>
      <c r="DU532" s="89"/>
      <c r="DV532" s="89"/>
      <c r="DW532" s="89"/>
      <c r="DX532" s="89"/>
      <c r="DY532" s="89"/>
      <c r="DZ532" s="89"/>
      <c r="EA532" s="89"/>
    </row>
    <row r="533" spans="1:131" ht="12">
      <c r="A533" s="8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CA533" s="89"/>
      <c r="CB533" s="89"/>
      <c r="CC533" s="89"/>
      <c r="CD533" s="89"/>
      <c r="CE533" s="89"/>
      <c r="CF533" s="89"/>
      <c r="CG533" s="89"/>
      <c r="CH533" s="89"/>
      <c r="CI533" s="89"/>
      <c r="CJ533" s="89"/>
      <c r="CK533" s="89"/>
      <c r="CL533" s="89"/>
      <c r="CM533" s="89"/>
      <c r="CN533" s="89"/>
      <c r="CO533" s="89"/>
      <c r="CP533" s="89"/>
      <c r="CQ533" s="89"/>
      <c r="CR533" s="89"/>
      <c r="CS533" s="89"/>
      <c r="CT533" s="89"/>
      <c r="CU533" s="89"/>
      <c r="CV533" s="89"/>
      <c r="CW533" s="89"/>
      <c r="CX533" s="89"/>
      <c r="CY533" s="89"/>
      <c r="CZ533" s="89"/>
      <c r="DA533" s="89"/>
      <c r="DB533" s="89"/>
      <c r="DC533" s="89"/>
      <c r="DD533" s="89"/>
      <c r="DE533" s="89"/>
      <c r="DF533" s="89"/>
      <c r="DG533" s="89"/>
      <c r="DH533" s="89"/>
      <c r="DI533" s="89"/>
      <c r="DJ533" s="89"/>
      <c r="DK533" s="89"/>
      <c r="DL533" s="89"/>
      <c r="DM533" s="89"/>
      <c r="DN533" s="89"/>
      <c r="DO533" s="89"/>
      <c r="DP533" s="89"/>
      <c r="DQ533" s="89"/>
      <c r="DR533" s="89"/>
      <c r="DS533" s="89"/>
      <c r="DT533" s="89"/>
      <c r="DU533" s="89"/>
      <c r="DV533" s="89"/>
      <c r="DW533" s="89"/>
      <c r="DX533" s="89"/>
      <c r="DY533" s="89"/>
      <c r="DZ533" s="89"/>
      <c r="EA533" s="89"/>
    </row>
    <row r="534" spans="1:131" ht="12">
      <c r="A534" s="8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CA534" s="89"/>
      <c r="CB534" s="89"/>
      <c r="CC534" s="89"/>
      <c r="CD534" s="89"/>
      <c r="CE534" s="89"/>
      <c r="CF534" s="89"/>
      <c r="CG534" s="89"/>
      <c r="CH534" s="89"/>
      <c r="CI534" s="89"/>
      <c r="CJ534" s="89"/>
      <c r="CK534" s="89"/>
      <c r="CL534" s="89"/>
      <c r="CM534" s="89"/>
      <c r="CN534" s="89"/>
      <c r="CO534" s="89"/>
      <c r="CP534" s="89"/>
      <c r="CQ534" s="89"/>
      <c r="CR534" s="89"/>
      <c r="CS534" s="89"/>
      <c r="CT534" s="89"/>
      <c r="CU534" s="89"/>
      <c r="CV534" s="89"/>
      <c r="CW534" s="89"/>
      <c r="CX534" s="89"/>
      <c r="CY534" s="89"/>
      <c r="CZ534" s="89"/>
      <c r="DA534" s="89"/>
      <c r="DB534" s="89"/>
      <c r="DC534" s="89"/>
      <c r="DD534" s="89"/>
      <c r="DE534" s="89"/>
      <c r="DF534" s="89"/>
      <c r="DG534" s="89"/>
      <c r="DH534" s="89"/>
      <c r="DI534" s="89"/>
      <c r="DJ534" s="89"/>
      <c r="DK534" s="89"/>
      <c r="DL534" s="89"/>
      <c r="DM534" s="89"/>
      <c r="DN534" s="89"/>
      <c r="DO534" s="89"/>
      <c r="DP534" s="89"/>
      <c r="DQ534" s="89"/>
      <c r="DR534" s="89"/>
      <c r="DS534" s="89"/>
      <c r="DT534" s="89"/>
      <c r="DU534" s="89"/>
      <c r="DV534" s="89"/>
      <c r="DW534" s="89"/>
      <c r="DX534" s="89"/>
      <c r="DY534" s="89"/>
      <c r="DZ534" s="89"/>
      <c r="EA534" s="89"/>
    </row>
    <row r="535" spans="1:131" ht="12">
      <c r="A535" s="8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CA535" s="89"/>
      <c r="CB535" s="89"/>
      <c r="CC535" s="89"/>
      <c r="CD535" s="89"/>
      <c r="CE535" s="89"/>
      <c r="CF535" s="89"/>
      <c r="CG535" s="89"/>
      <c r="CH535" s="89"/>
      <c r="CI535" s="89"/>
      <c r="CJ535" s="89"/>
      <c r="CK535" s="89"/>
      <c r="CL535" s="89"/>
      <c r="CM535" s="89"/>
      <c r="CN535" s="89"/>
      <c r="CO535" s="89"/>
      <c r="CP535" s="89"/>
      <c r="CQ535" s="89"/>
      <c r="CR535" s="89"/>
      <c r="CS535" s="89"/>
      <c r="CT535" s="89"/>
      <c r="CU535" s="89"/>
      <c r="CV535" s="89"/>
      <c r="CW535" s="89"/>
      <c r="CX535" s="89"/>
      <c r="CY535" s="89"/>
      <c r="CZ535" s="89"/>
      <c r="DA535" s="89"/>
      <c r="DB535" s="89"/>
      <c r="DC535" s="89"/>
      <c r="DD535" s="89"/>
      <c r="DE535" s="89"/>
      <c r="DF535" s="89"/>
      <c r="DG535" s="89"/>
      <c r="DH535" s="89"/>
      <c r="DI535" s="89"/>
      <c r="DJ535" s="89"/>
      <c r="DK535" s="89"/>
      <c r="DL535" s="89"/>
      <c r="DM535" s="89"/>
      <c r="DN535" s="89"/>
      <c r="DO535" s="89"/>
      <c r="DP535" s="89"/>
      <c r="DQ535" s="89"/>
      <c r="DR535" s="89"/>
      <c r="DS535" s="89"/>
      <c r="DT535" s="89"/>
      <c r="DU535" s="89"/>
      <c r="DV535" s="89"/>
      <c r="DW535" s="89"/>
      <c r="DX535" s="89"/>
      <c r="DY535" s="89"/>
      <c r="DZ535" s="89"/>
      <c r="EA535" s="89"/>
    </row>
    <row r="536" spans="1:131" ht="12">
      <c r="A536" s="8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CA536" s="89"/>
      <c r="CB536" s="89"/>
      <c r="CC536" s="89"/>
      <c r="CD536" s="89"/>
      <c r="CE536" s="89"/>
      <c r="CF536" s="89"/>
      <c r="CG536" s="89"/>
      <c r="CH536" s="89"/>
      <c r="CI536" s="89"/>
      <c r="CJ536" s="89"/>
      <c r="CK536" s="89"/>
      <c r="CL536" s="89"/>
      <c r="CM536" s="89"/>
      <c r="CN536" s="89"/>
      <c r="CO536" s="89"/>
      <c r="CP536" s="89"/>
      <c r="CQ536" s="89"/>
      <c r="CR536" s="89"/>
      <c r="CS536" s="89"/>
      <c r="CT536" s="89"/>
      <c r="CU536" s="89"/>
      <c r="CV536" s="89"/>
      <c r="CW536" s="89"/>
      <c r="CX536" s="89"/>
      <c r="CY536" s="89"/>
      <c r="CZ536" s="89"/>
      <c r="DA536" s="89"/>
      <c r="DB536" s="89"/>
      <c r="DC536" s="89"/>
      <c r="DD536" s="89"/>
      <c r="DE536" s="89"/>
      <c r="DF536" s="89"/>
      <c r="DG536" s="89"/>
      <c r="DH536" s="89"/>
      <c r="DI536" s="89"/>
      <c r="DJ536" s="89"/>
      <c r="DK536" s="89"/>
      <c r="DL536" s="89"/>
      <c r="DM536" s="89"/>
      <c r="DN536" s="89"/>
      <c r="DO536" s="89"/>
      <c r="DP536" s="89"/>
      <c r="DQ536" s="89"/>
      <c r="DR536" s="89"/>
      <c r="DS536" s="89"/>
      <c r="DT536" s="89"/>
      <c r="DU536" s="89"/>
      <c r="DV536" s="89"/>
      <c r="DW536" s="89"/>
      <c r="DX536" s="89"/>
      <c r="DY536" s="89"/>
      <c r="DZ536" s="89"/>
      <c r="EA536" s="89"/>
    </row>
    <row r="537" spans="1:131" ht="12">
      <c r="A537" s="8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CA537" s="89"/>
      <c r="CB537" s="89"/>
      <c r="CC537" s="89"/>
      <c r="CD537" s="89"/>
      <c r="CE537" s="89"/>
      <c r="CF537" s="89"/>
      <c r="CG537" s="89"/>
      <c r="CH537" s="89"/>
      <c r="CI537" s="89"/>
      <c r="CJ537" s="89"/>
      <c r="CK537" s="89"/>
      <c r="CL537" s="89"/>
      <c r="CM537" s="89"/>
      <c r="CN537" s="89"/>
      <c r="CO537" s="89"/>
      <c r="CP537" s="89"/>
      <c r="CQ537" s="89"/>
      <c r="CR537" s="89"/>
      <c r="CS537" s="89"/>
      <c r="CT537" s="89"/>
      <c r="CU537" s="89"/>
      <c r="CV537" s="89"/>
      <c r="CW537" s="89"/>
      <c r="CX537" s="89"/>
      <c r="CY537" s="89"/>
      <c r="CZ537" s="89"/>
      <c r="DA537" s="89"/>
      <c r="DB537" s="89"/>
      <c r="DC537" s="89"/>
      <c r="DD537" s="89"/>
      <c r="DE537" s="89"/>
      <c r="DF537" s="89"/>
      <c r="DG537" s="89"/>
      <c r="DH537" s="89"/>
      <c r="DI537" s="89"/>
      <c r="DJ537" s="89"/>
      <c r="DK537" s="89"/>
      <c r="DL537" s="89"/>
      <c r="DM537" s="89"/>
      <c r="DN537" s="89"/>
      <c r="DO537" s="89"/>
      <c r="DP537" s="89"/>
      <c r="DQ537" s="89"/>
      <c r="DR537" s="89"/>
      <c r="DS537" s="89"/>
      <c r="DT537" s="89"/>
      <c r="DU537" s="89"/>
      <c r="DV537" s="89"/>
      <c r="DW537" s="89"/>
      <c r="DX537" s="89"/>
      <c r="DY537" s="89"/>
      <c r="DZ537" s="89"/>
      <c r="EA537" s="89"/>
    </row>
    <row r="538" spans="1:131" ht="12">
      <c r="A538" s="8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CA538" s="89"/>
      <c r="CB538" s="89"/>
      <c r="CC538" s="89"/>
      <c r="CD538" s="89"/>
      <c r="CE538" s="89"/>
      <c r="CF538" s="89"/>
      <c r="CG538" s="89"/>
      <c r="CH538" s="89"/>
      <c r="CI538" s="89"/>
      <c r="CJ538" s="89"/>
      <c r="CK538" s="89"/>
      <c r="CL538" s="89"/>
      <c r="CM538" s="89"/>
      <c r="CN538" s="89"/>
      <c r="CO538" s="89"/>
      <c r="CP538" s="89"/>
      <c r="CQ538" s="89"/>
      <c r="CR538" s="89"/>
      <c r="CS538" s="89"/>
      <c r="CT538" s="89"/>
      <c r="CU538" s="89"/>
      <c r="CV538" s="89"/>
      <c r="CW538" s="89"/>
      <c r="CX538" s="89"/>
      <c r="CY538" s="89"/>
      <c r="CZ538" s="89"/>
      <c r="DA538" s="89"/>
      <c r="DB538" s="89"/>
      <c r="DC538" s="89"/>
      <c r="DD538" s="89"/>
      <c r="DE538" s="89"/>
      <c r="DF538" s="89"/>
      <c r="DG538" s="89"/>
      <c r="DH538" s="89"/>
      <c r="DI538" s="89"/>
      <c r="DJ538" s="89"/>
      <c r="DK538" s="89"/>
      <c r="DL538" s="89"/>
      <c r="DM538" s="89"/>
      <c r="DN538" s="89"/>
      <c r="DO538" s="89"/>
      <c r="DP538" s="89"/>
      <c r="DQ538" s="89"/>
      <c r="DR538" s="89"/>
      <c r="DS538" s="89"/>
      <c r="DT538" s="89"/>
      <c r="DU538" s="89"/>
      <c r="DV538" s="89"/>
      <c r="DW538" s="89"/>
      <c r="DX538" s="89"/>
      <c r="DY538" s="89"/>
      <c r="DZ538" s="89"/>
      <c r="EA538" s="89"/>
    </row>
    <row r="539" spans="1:131" ht="12">
      <c r="A539" s="8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CA539" s="89"/>
      <c r="CB539" s="89"/>
      <c r="CC539" s="89"/>
      <c r="CD539" s="89"/>
      <c r="CE539" s="89"/>
      <c r="CF539" s="89"/>
      <c r="CG539" s="89"/>
      <c r="CH539" s="89"/>
      <c r="CI539" s="89"/>
      <c r="CJ539" s="89"/>
      <c r="CK539" s="89"/>
      <c r="CL539" s="89"/>
      <c r="CM539" s="89"/>
      <c r="CN539" s="89"/>
      <c r="CO539" s="89"/>
      <c r="CP539" s="89"/>
      <c r="CQ539" s="89"/>
      <c r="CR539" s="89"/>
      <c r="CS539" s="89"/>
      <c r="CT539" s="89"/>
      <c r="CU539" s="89"/>
      <c r="CV539" s="89"/>
      <c r="CW539" s="89"/>
      <c r="CX539" s="89"/>
      <c r="CY539" s="89"/>
      <c r="CZ539" s="89"/>
      <c r="DA539" s="89"/>
      <c r="DB539" s="89"/>
      <c r="DC539" s="89"/>
      <c r="DD539" s="89"/>
      <c r="DE539" s="89"/>
      <c r="DF539" s="89"/>
      <c r="DG539" s="89"/>
      <c r="DH539" s="89"/>
      <c r="DI539" s="89"/>
      <c r="DJ539" s="89"/>
      <c r="DK539" s="89"/>
      <c r="DL539" s="89"/>
      <c r="DM539" s="89"/>
      <c r="DN539" s="89"/>
      <c r="DO539" s="89"/>
      <c r="DP539" s="89"/>
      <c r="DQ539" s="89"/>
      <c r="DR539" s="89"/>
      <c r="DS539" s="89"/>
      <c r="DT539" s="89"/>
      <c r="DU539" s="89"/>
      <c r="DV539" s="89"/>
      <c r="DW539" s="89"/>
      <c r="DX539" s="89"/>
      <c r="DY539" s="89"/>
      <c r="DZ539" s="89"/>
      <c r="EA539" s="89"/>
    </row>
    <row r="540" spans="1:131" ht="12">
      <c r="A540" s="8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CA540" s="89"/>
      <c r="CB540" s="89"/>
      <c r="CC540" s="89"/>
      <c r="CD540" s="89"/>
      <c r="CE540" s="89"/>
      <c r="CF540" s="89"/>
      <c r="CG540" s="89"/>
      <c r="CH540" s="89"/>
      <c r="CI540" s="89"/>
      <c r="CJ540" s="89"/>
      <c r="CK540" s="89"/>
      <c r="CL540" s="89"/>
      <c r="CM540" s="89"/>
      <c r="CN540" s="89"/>
      <c r="CO540" s="89"/>
      <c r="CP540" s="89"/>
      <c r="CQ540" s="89"/>
      <c r="CR540" s="89"/>
      <c r="CS540" s="89"/>
      <c r="CT540" s="89"/>
      <c r="CU540" s="89"/>
      <c r="CV540" s="89"/>
      <c r="CW540" s="89"/>
      <c r="CX540" s="89"/>
      <c r="CY540" s="89"/>
      <c r="CZ540" s="89"/>
      <c r="DA540" s="89"/>
      <c r="DB540" s="89"/>
      <c r="DC540" s="89"/>
      <c r="DD540" s="89"/>
      <c r="DE540" s="89"/>
      <c r="DF540" s="89"/>
      <c r="DG540" s="89"/>
      <c r="DH540" s="89"/>
      <c r="DI540" s="89"/>
      <c r="DJ540" s="89"/>
      <c r="DK540" s="89"/>
      <c r="DL540" s="89"/>
      <c r="DM540" s="89"/>
      <c r="DN540" s="89"/>
      <c r="DO540" s="89"/>
      <c r="DP540" s="89"/>
      <c r="DQ540" s="89"/>
      <c r="DR540" s="89"/>
      <c r="DS540" s="89"/>
      <c r="DT540" s="89"/>
      <c r="DU540" s="89"/>
      <c r="DV540" s="89"/>
      <c r="DW540" s="89"/>
      <c r="DX540" s="89"/>
      <c r="DY540" s="89"/>
      <c r="DZ540" s="89"/>
      <c r="EA540" s="89"/>
    </row>
    <row r="541" spans="1:131" ht="12">
      <c r="A541" s="8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CA541" s="89"/>
      <c r="CB541" s="89"/>
      <c r="CC541" s="89"/>
      <c r="CD541" s="89"/>
      <c r="CE541" s="89"/>
      <c r="CF541" s="89"/>
      <c r="CG541" s="89"/>
      <c r="CH541" s="89"/>
      <c r="CI541" s="89"/>
      <c r="CJ541" s="89"/>
      <c r="CK541" s="89"/>
      <c r="CL541" s="89"/>
      <c r="CM541" s="89"/>
      <c r="CN541" s="89"/>
      <c r="CO541" s="89"/>
      <c r="CP541" s="89"/>
      <c r="CQ541" s="89"/>
      <c r="CR541" s="89"/>
      <c r="CS541" s="89"/>
      <c r="CT541" s="89"/>
      <c r="CU541" s="89"/>
      <c r="CV541" s="89"/>
      <c r="CW541" s="89"/>
      <c r="CX541" s="89"/>
      <c r="CY541" s="89"/>
      <c r="CZ541" s="89"/>
      <c r="DA541" s="89"/>
      <c r="DB541" s="89"/>
      <c r="DC541" s="89"/>
      <c r="DD541" s="89"/>
      <c r="DE541" s="89"/>
      <c r="DF541" s="89"/>
      <c r="DG541" s="89"/>
      <c r="DH541" s="89"/>
      <c r="DI541" s="89"/>
      <c r="DJ541" s="89"/>
      <c r="DK541" s="89"/>
      <c r="DL541" s="89"/>
      <c r="DM541" s="89"/>
      <c r="DN541" s="89"/>
      <c r="DO541" s="89"/>
      <c r="DP541" s="89"/>
      <c r="DQ541" s="89"/>
      <c r="DR541" s="89"/>
      <c r="DS541" s="89"/>
      <c r="DT541" s="89"/>
      <c r="DU541" s="89"/>
      <c r="DV541" s="89"/>
      <c r="DW541" s="89"/>
      <c r="DX541" s="89"/>
      <c r="DY541" s="89"/>
      <c r="DZ541" s="89"/>
      <c r="EA541" s="89"/>
    </row>
    <row r="542" spans="1:131" ht="12">
      <c r="A542" s="8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CA542" s="89"/>
      <c r="CB542" s="89"/>
      <c r="CC542" s="89"/>
      <c r="CD542" s="89"/>
      <c r="CE542" s="89"/>
      <c r="CF542" s="89"/>
      <c r="CG542" s="89"/>
      <c r="CH542" s="89"/>
      <c r="CI542" s="89"/>
      <c r="CJ542" s="89"/>
      <c r="CK542" s="89"/>
      <c r="CL542" s="89"/>
      <c r="CM542" s="89"/>
      <c r="CN542" s="89"/>
      <c r="CO542" s="89"/>
      <c r="CP542" s="89"/>
      <c r="CQ542" s="89"/>
      <c r="CR542" s="89"/>
      <c r="CS542" s="89"/>
      <c r="CT542" s="89"/>
      <c r="CU542" s="89"/>
      <c r="CV542" s="89"/>
      <c r="CW542" s="89"/>
      <c r="CX542" s="89"/>
      <c r="CY542" s="89"/>
      <c r="CZ542" s="89"/>
      <c r="DA542" s="89"/>
      <c r="DB542" s="89"/>
      <c r="DC542" s="89"/>
      <c r="DD542" s="89"/>
      <c r="DE542" s="89"/>
      <c r="DF542" s="89"/>
      <c r="DG542" s="89"/>
      <c r="DH542" s="89"/>
      <c r="DI542" s="89"/>
      <c r="DJ542" s="89"/>
      <c r="DK542" s="89"/>
      <c r="DL542" s="89"/>
      <c r="DM542" s="89"/>
      <c r="DN542" s="89"/>
      <c r="DO542" s="89"/>
      <c r="DP542" s="89"/>
      <c r="DQ542" s="89"/>
      <c r="DR542" s="89"/>
      <c r="DS542" s="89"/>
      <c r="DT542" s="89"/>
      <c r="DU542" s="89"/>
      <c r="DV542" s="89"/>
      <c r="DW542" s="89"/>
      <c r="DX542" s="89"/>
      <c r="DY542" s="89"/>
      <c r="DZ542" s="89"/>
      <c r="EA542" s="89"/>
    </row>
    <row r="543" spans="1:131" ht="12">
      <c r="A543" s="8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CA543" s="89"/>
      <c r="CB543" s="89"/>
      <c r="CC543" s="89"/>
      <c r="CD543" s="89"/>
      <c r="CE543" s="89"/>
      <c r="CF543" s="89"/>
      <c r="CG543" s="89"/>
      <c r="CH543" s="89"/>
      <c r="CI543" s="89"/>
      <c r="CJ543" s="89"/>
      <c r="CK543" s="89"/>
      <c r="CL543" s="89"/>
      <c r="CM543" s="89"/>
      <c r="CN543" s="89"/>
      <c r="CO543" s="89"/>
      <c r="CP543" s="89"/>
      <c r="CQ543" s="89"/>
      <c r="CR543" s="89"/>
      <c r="CS543" s="89"/>
      <c r="CT543" s="89"/>
      <c r="CU543" s="89"/>
      <c r="CV543" s="89"/>
      <c r="CW543" s="89"/>
      <c r="CX543" s="89"/>
      <c r="CY543" s="89"/>
      <c r="CZ543" s="89"/>
      <c r="DA543" s="89"/>
      <c r="DB543" s="89"/>
      <c r="DC543" s="89"/>
      <c r="DD543" s="89"/>
      <c r="DE543" s="89"/>
      <c r="DF543" s="89"/>
      <c r="DG543" s="89"/>
      <c r="DH543" s="89"/>
      <c r="DI543" s="89"/>
      <c r="DJ543" s="89"/>
      <c r="DK543" s="89"/>
      <c r="DL543" s="89"/>
      <c r="DM543" s="89"/>
      <c r="DN543" s="89"/>
      <c r="DO543" s="89"/>
      <c r="DP543" s="89"/>
      <c r="DQ543" s="89"/>
      <c r="DR543" s="89"/>
      <c r="DS543" s="89"/>
      <c r="DT543" s="89"/>
      <c r="DU543" s="89"/>
      <c r="DV543" s="89"/>
      <c r="DW543" s="89"/>
      <c r="DX543" s="89"/>
      <c r="DY543" s="89"/>
      <c r="DZ543" s="89"/>
      <c r="EA543" s="89"/>
    </row>
    <row r="544" spans="1:131" ht="12">
      <c r="A544" s="8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CA544" s="89"/>
      <c r="CB544" s="89"/>
      <c r="CC544" s="89"/>
      <c r="CD544" s="89"/>
      <c r="CE544" s="89"/>
      <c r="CF544" s="89"/>
      <c r="CG544" s="89"/>
      <c r="CH544" s="89"/>
      <c r="CI544" s="89"/>
      <c r="CJ544" s="89"/>
      <c r="CK544" s="89"/>
      <c r="CL544" s="89"/>
      <c r="CM544" s="89"/>
      <c r="CN544" s="89"/>
      <c r="CO544" s="89"/>
      <c r="CP544" s="89"/>
      <c r="CQ544" s="89"/>
      <c r="CR544" s="89"/>
      <c r="CS544" s="89"/>
      <c r="CT544" s="89"/>
      <c r="CU544" s="89"/>
      <c r="CV544" s="89"/>
      <c r="CW544" s="89"/>
      <c r="CX544" s="89"/>
      <c r="CY544" s="89"/>
      <c r="CZ544" s="89"/>
      <c r="DA544" s="89"/>
      <c r="DB544" s="89"/>
      <c r="DC544" s="89"/>
      <c r="DD544" s="89"/>
      <c r="DE544" s="89"/>
      <c r="DF544" s="89"/>
      <c r="DG544" s="89"/>
      <c r="DH544" s="89"/>
      <c r="DI544" s="89"/>
      <c r="DJ544" s="89"/>
      <c r="DK544" s="89"/>
      <c r="DL544" s="89"/>
      <c r="DM544" s="89"/>
      <c r="DN544" s="89"/>
      <c r="DO544" s="89"/>
      <c r="DP544" s="89"/>
      <c r="DQ544" s="89"/>
      <c r="DR544" s="89"/>
      <c r="DS544" s="89"/>
      <c r="DT544" s="89"/>
      <c r="DU544" s="89"/>
      <c r="DV544" s="89"/>
      <c r="DW544" s="89"/>
      <c r="DX544" s="89"/>
      <c r="DY544" s="89"/>
      <c r="DZ544" s="89"/>
      <c r="EA544" s="89"/>
    </row>
    <row r="545" spans="1:131" ht="12">
      <c r="A545" s="8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CA545" s="89"/>
      <c r="CB545" s="89"/>
      <c r="CC545" s="89"/>
      <c r="CD545" s="89"/>
      <c r="CE545" s="89"/>
      <c r="CF545" s="89"/>
      <c r="CG545" s="89"/>
      <c r="CH545" s="89"/>
      <c r="CI545" s="89"/>
      <c r="CJ545" s="89"/>
      <c r="CK545" s="89"/>
      <c r="CL545" s="89"/>
      <c r="CM545" s="89"/>
      <c r="CN545" s="89"/>
      <c r="CO545" s="89"/>
      <c r="CP545" s="89"/>
      <c r="CQ545" s="89"/>
      <c r="CR545" s="89"/>
      <c r="CS545" s="89"/>
      <c r="CT545" s="89"/>
      <c r="CU545" s="89"/>
      <c r="CV545" s="89"/>
      <c r="CW545" s="89"/>
      <c r="CX545" s="89"/>
      <c r="CY545" s="89"/>
      <c r="CZ545" s="89"/>
      <c r="DA545" s="89"/>
      <c r="DB545" s="89"/>
      <c r="DC545" s="89"/>
      <c r="DD545" s="89"/>
      <c r="DE545" s="89"/>
      <c r="DF545" s="89"/>
      <c r="DG545" s="89"/>
      <c r="DH545" s="89"/>
      <c r="DI545" s="89"/>
      <c r="DJ545" s="89"/>
      <c r="DK545" s="89"/>
      <c r="DL545" s="89"/>
      <c r="DM545" s="89"/>
      <c r="DN545" s="89"/>
      <c r="DO545" s="89"/>
      <c r="DP545" s="89"/>
      <c r="DQ545" s="89"/>
      <c r="DR545" s="89"/>
      <c r="DS545" s="89"/>
      <c r="DT545" s="89"/>
      <c r="DU545" s="89"/>
      <c r="DV545" s="89"/>
      <c r="DW545" s="89"/>
      <c r="DX545" s="89"/>
      <c r="DY545" s="89"/>
      <c r="DZ545" s="89"/>
      <c r="EA545" s="89"/>
    </row>
    <row r="546" spans="1:131" ht="12">
      <c r="A546" s="8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CA546" s="89"/>
      <c r="CB546" s="89"/>
      <c r="CC546" s="89"/>
      <c r="CD546" s="89"/>
      <c r="CE546" s="89"/>
      <c r="CF546" s="89"/>
      <c r="CG546" s="89"/>
      <c r="CH546" s="89"/>
      <c r="CI546" s="89"/>
      <c r="CJ546" s="89"/>
      <c r="CK546" s="89"/>
      <c r="CL546" s="89"/>
      <c r="CM546" s="89"/>
      <c r="CN546" s="89"/>
      <c r="CO546" s="89"/>
      <c r="CP546" s="89"/>
      <c r="CQ546" s="89"/>
      <c r="CR546" s="89"/>
      <c r="CS546" s="89"/>
      <c r="CT546" s="89"/>
      <c r="CU546" s="89"/>
      <c r="CV546" s="89"/>
      <c r="CW546" s="89"/>
      <c r="CX546" s="89"/>
      <c r="CY546" s="89"/>
      <c r="CZ546" s="89"/>
      <c r="DA546" s="89"/>
      <c r="DB546" s="89"/>
      <c r="DC546" s="89"/>
      <c r="DD546" s="89"/>
      <c r="DE546" s="89"/>
      <c r="DF546" s="89"/>
      <c r="DG546" s="89"/>
      <c r="DH546" s="89"/>
      <c r="DI546" s="89"/>
      <c r="DJ546" s="89"/>
      <c r="DK546" s="89"/>
      <c r="DL546" s="89"/>
      <c r="DM546" s="89"/>
      <c r="DN546" s="89"/>
      <c r="DO546" s="89"/>
      <c r="DP546" s="89"/>
      <c r="DQ546" s="89"/>
      <c r="DR546" s="89"/>
      <c r="DS546" s="89"/>
      <c r="DT546" s="89"/>
      <c r="DU546" s="89"/>
      <c r="DV546" s="89"/>
      <c r="DW546" s="89"/>
      <c r="DX546" s="89"/>
      <c r="DY546" s="89"/>
      <c r="DZ546" s="89"/>
      <c r="EA546" s="89"/>
    </row>
    <row r="547" spans="1:131" ht="12">
      <c r="A547" s="8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CA547" s="89"/>
      <c r="CB547" s="89"/>
      <c r="CC547" s="89"/>
      <c r="CD547" s="89"/>
      <c r="CE547" s="89"/>
      <c r="CF547" s="89"/>
      <c r="CG547" s="89"/>
      <c r="CH547" s="89"/>
      <c r="CI547" s="89"/>
      <c r="CJ547" s="89"/>
      <c r="CK547" s="89"/>
      <c r="CL547" s="89"/>
      <c r="CM547" s="89"/>
      <c r="CN547" s="89"/>
      <c r="CO547" s="89"/>
      <c r="CP547" s="89"/>
      <c r="CQ547" s="89"/>
      <c r="CR547" s="89"/>
      <c r="CS547" s="89"/>
      <c r="CT547" s="89"/>
      <c r="CU547" s="89"/>
      <c r="CV547" s="89"/>
      <c r="CW547" s="89"/>
      <c r="CX547" s="89"/>
      <c r="CY547" s="89"/>
      <c r="CZ547" s="89"/>
      <c r="DA547" s="89"/>
      <c r="DB547" s="89"/>
      <c r="DC547" s="89"/>
      <c r="DD547" s="89"/>
      <c r="DE547" s="89"/>
      <c r="DF547" s="89"/>
      <c r="DG547" s="89"/>
      <c r="DH547" s="89"/>
      <c r="DI547" s="89"/>
      <c r="DJ547" s="89"/>
      <c r="DK547" s="89"/>
      <c r="DL547" s="89"/>
      <c r="DM547" s="89"/>
      <c r="DN547" s="89"/>
      <c r="DO547" s="89"/>
      <c r="DP547" s="89"/>
      <c r="DQ547" s="89"/>
      <c r="DR547" s="89"/>
      <c r="DS547" s="89"/>
      <c r="DT547" s="89"/>
      <c r="DU547" s="89"/>
      <c r="DV547" s="89"/>
      <c r="DW547" s="89"/>
      <c r="DX547" s="89"/>
      <c r="DY547" s="89"/>
      <c r="DZ547" s="89"/>
      <c r="EA547" s="89"/>
    </row>
    <row r="548" spans="1:131" ht="12">
      <c r="A548" s="8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CA548" s="89"/>
      <c r="CB548" s="89"/>
      <c r="CC548" s="89"/>
      <c r="CD548" s="89"/>
      <c r="CE548" s="89"/>
      <c r="CF548" s="89"/>
      <c r="CG548" s="89"/>
      <c r="CH548" s="89"/>
      <c r="CI548" s="89"/>
      <c r="CJ548" s="89"/>
      <c r="CK548" s="89"/>
      <c r="CL548" s="89"/>
      <c r="CM548" s="89"/>
      <c r="CN548" s="89"/>
      <c r="CO548" s="89"/>
      <c r="CP548" s="89"/>
      <c r="CQ548" s="89"/>
      <c r="CR548" s="89"/>
      <c r="CS548" s="89"/>
      <c r="CT548" s="89"/>
      <c r="CU548" s="89"/>
      <c r="CV548" s="89"/>
      <c r="CW548" s="89"/>
      <c r="CX548" s="89"/>
      <c r="CY548" s="89"/>
      <c r="CZ548" s="89"/>
      <c r="DA548" s="89"/>
      <c r="DB548" s="89"/>
      <c r="DC548" s="89"/>
      <c r="DD548" s="89"/>
      <c r="DE548" s="89"/>
      <c r="DF548" s="89"/>
      <c r="DG548" s="89"/>
      <c r="DH548" s="89"/>
      <c r="DI548" s="89"/>
      <c r="DJ548" s="89"/>
      <c r="DK548" s="89"/>
      <c r="DL548" s="89"/>
      <c r="DM548" s="89"/>
      <c r="DN548" s="89"/>
      <c r="DO548" s="89"/>
      <c r="DP548" s="89"/>
      <c r="DQ548" s="89"/>
      <c r="DR548" s="89"/>
      <c r="DS548" s="89"/>
      <c r="DT548" s="89"/>
      <c r="DU548" s="89"/>
      <c r="DV548" s="89"/>
      <c r="DW548" s="89"/>
      <c r="DX548" s="89"/>
      <c r="DY548" s="89"/>
      <c r="DZ548" s="89"/>
      <c r="EA548" s="89"/>
    </row>
    <row r="549" spans="1:131" ht="12">
      <c r="A549" s="8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CA549" s="89"/>
      <c r="CB549" s="89"/>
      <c r="CC549" s="89"/>
      <c r="CD549" s="89"/>
      <c r="CE549" s="89"/>
      <c r="CF549" s="89"/>
      <c r="CG549" s="89"/>
      <c r="CH549" s="89"/>
      <c r="CI549" s="89"/>
      <c r="CJ549" s="89"/>
      <c r="CK549" s="89"/>
      <c r="CL549" s="89"/>
      <c r="CM549" s="89"/>
      <c r="CN549" s="89"/>
      <c r="CO549" s="89"/>
      <c r="CP549" s="89"/>
      <c r="CQ549" s="89"/>
      <c r="CR549" s="89"/>
      <c r="CS549" s="89"/>
      <c r="CT549" s="89"/>
      <c r="CU549" s="89"/>
      <c r="CV549" s="89"/>
      <c r="CW549" s="89"/>
      <c r="CX549" s="89"/>
      <c r="CY549" s="89"/>
      <c r="CZ549" s="89"/>
      <c r="DA549" s="89"/>
      <c r="DB549" s="89"/>
      <c r="DC549" s="89"/>
      <c r="DD549" s="89"/>
      <c r="DE549" s="89"/>
      <c r="DF549" s="89"/>
      <c r="DG549" s="89"/>
      <c r="DH549" s="89"/>
      <c r="DI549" s="89"/>
      <c r="DJ549" s="89"/>
      <c r="DK549" s="89"/>
      <c r="DL549" s="89"/>
      <c r="DM549" s="89"/>
      <c r="DN549" s="89"/>
      <c r="DO549" s="89"/>
      <c r="DP549" s="89"/>
      <c r="DQ549" s="89"/>
      <c r="DR549" s="89"/>
      <c r="DS549" s="89"/>
      <c r="DT549" s="89"/>
      <c r="DU549" s="89"/>
      <c r="DV549" s="89"/>
      <c r="DW549" s="89"/>
      <c r="DX549" s="89"/>
      <c r="DY549" s="89"/>
      <c r="DZ549" s="89"/>
      <c r="EA549" s="89"/>
    </row>
    <row r="550" spans="1:131" ht="12">
      <c r="A550" s="8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CA550" s="89"/>
      <c r="CB550" s="89"/>
      <c r="CC550" s="89"/>
      <c r="CD550" s="89"/>
      <c r="CE550" s="89"/>
      <c r="CF550" s="89"/>
      <c r="CG550" s="89"/>
      <c r="CH550" s="89"/>
      <c r="CI550" s="89"/>
      <c r="CJ550" s="89"/>
      <c r="CK550" s="89"/>
      <c r="CL550" s="89"/>
      <c r="CM550" s="89"/>
      <c r="CN550" s="89"/>
      <c r="CO550" s="89"/>
      <c r="CP550" s="89"/>
      <c r="CQ550" s="89"/>
      <c r="CR550" s="89"/>
      <c r="CS550" s="89"/>
      <c r="CT550" s="89"/>
      <c r="CU550" s="89"/>
      <c r="CV550" s="89"/>
      <c r="CW550" s="89"/>
      <c r="CX550" s="89"/>
      <c r="CY550" s="89"/>
      <c r="CZ550" s="89"/>
      <c r="DA550" s="89"/>
      <c r="DB550" s="89"/>
      <c r="DC550" s="89"/>
      <c r="DD550" s="89"/>
      <c r="DE550" s="89"/>
      <c r="DF550" s="89"/>
      <c r="DG550" s="89"/>
      <c r="DH550" s="89"/>
      <c r="DI550" s="89"/>
      <c r="DJ550" s="89"/>
      <c r="DK550" s="89"/>
      <c r="DL550" s="89"/>
      <c r="DM550" s="89"/>
      <c r="DN550" s="89"/>
      <c r="DO550" s="89"/>
      <c r="DP550" s="89"/>
      <c r="DQ550" s="89"/>
      <c r="DR550" s="89"/>
      <c r="DS550" s="89"/>
      <c r="DT550" s="89"/>
      <c r="DU550" s="89"/>
      <c r="DV550" s="89"/>
      <c r="DW550" s="89"/>
      <c r="DX550" s="89"/>
      <c r="DY550" s="89"/>
      <c r="DZ550" s="89"/>
      <c r="EA550" s="89"/>
    </row>
    <row r="551" spans="1:131" ht="12">
      <c r="A551" s="8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CA551" s="89"/>
      <c r="CB551" s="89"/>
      <c r="CC551" s="89"/>
      <c r="CD551" s="89"/>
      <c r="CE551" s="89"/>
      <c r="CF551" s="89"/>
      <c r="CG551" s="89"/>
      <c r="CH551" s="89"/>
      <c r="CI551" s="89"/>
      <c r="CJ551" s="89"/>
      <c r="CK551" s="89"/>
      <c r="CL551" s="89"/>
      <c r="CM551" s="89"/>
      <c r="CN551" s="89"/>
      <c r="CO551" s="89"/>
      <c r="CP551" s="89"/>
      <c r="CQ551" s="89"/>
      <c r="CR551" s="89"/>
      <c r="CS551" s="89"/>
      <c r="CT551" s="89"/>
      <c r="CU551" s="89"/>
      <c r="CV551" s="89"/>
      <c r="CW551" s="89"/>
      <c r="CX551" s="89"/>
      <c r="CY551" s="89"/>
      <c r="CZ551" s="89"/>
      <c r="DA551" s="89"/>
      <c r="DB551" s="89"/>
      <c r="DC551" s="89"/>
      <c r="DD551" s="89"/>
      <c r="DE551" s="89"/>
      <c r="DF551" s="89"/>
      <c r="DG551" s="89"/>
      <c r="DH551" s="89"/>
      <c r="DI551" s="89"/>
      <c r="DJ551" s="89"/>
      <c r="DK551" s="89"/>
      <c r="DL551" s="89"/>
      <c r="DM551" s="89"/>
      <c r="DN551" s="89"/>
      <c r="DO551" s="89"/>
      <c r="DP551" s="89"/>
      <c r="DQ551" s="89"/>
      <c r="DR551" s="89"/>
      <c r="DS551" s="89"/>
      <c r="DT551" s="89"/>
      <c r="DU551" s="89"/>
      <c r="DV551" s="89"/>
      <c r="DW551" s="89"/>
      <c r="DX551" s="89"/>
      <c r="DY551" s="89"/>
      <c r="DZ551" s="89"/>
      <c r="EA551" s="89"/>
    </row>
    <row r="552" spans="1:131" ht="12">
      <c r="A552" s="8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CA552" s="89"/>
      <c r="CB552" s="89"/>
      <c r="CC552" s="89"/>
      <c r="CD552" s="89"/>
      <c r="CE552" s="89"/>
      <c r="CF552" s="89"/>
      <c r="CG552" s="89"/>
      <c r="CH552" s="89"/>
      <c r="CI552" s="89"/>
      <c r="CJ552" s="89"/>
      <c r="CK552" s="89"/>
      <c r="CL552" s="89"/>
      <c r="CM552" s="89"/>
      <c r="CN552" s="89"/>
      <c r="CO552" s="89"/>
      <c r="CP552" s="89"/>
      <c r="CQ552" s="89"/>
      <c r="CR552" s="89"/>
      <c r="CS552" s="89"/>
      <c r="CT552" s="89"/>
      <c r="CU552" s="89"/>
      <c r="CV552" s="89"/>
      <c r="CW552" s="89"/>
      <c r="CX552" s="89"/>
      <c r="CY552" s="89"/>
      <c r="CZ552" s="89"/>
      <c r="DA552" s="89"/>
      <c r="DB552" s="89"/>
      <c r="DC552" s="89"/>
      <c r="DD552" s="89"/>
      <c r="DE552" s="89"/>
      <c r="DF552" s="89"/>
      <c r="DG552" s="89"/>
      <c r="DH552" s="89"/>
      <c r="DI552" s="89"/>
      <c r="DJ552" s="89"/>
      <c r="DK552" s="89"/>
      <c r="DL552" s="89"/>
      <c r="DM552" s="89"/>
      <c r="DN552" s="89"/>
      <c r="DO552" s="89"/>
      <c r="DP552" s="89"/>
      <c r="DQ552" s="89"/>
      <c r="DR552" s="89"/>
      <c r="DS552" s="89"/>
      <c r="DT552" s="89"/>
      <c r="DU552" s="89"/>
      <c r="DV552" s="89"/>
      <c r="DW552" s="89"/>
      <c r="DX552" s="89"/>
      <c r="DY552" s="89"/>
      <c r="DZ552" s="89"/>
      <c r="EA552" s="89"/>
    </row>
    <row r="553" spans="1:131" ht="12">
      <c r="A553" s="8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CA553" s="89"/>
      <c r="CB553" s="89"/>
      <c r="CC553" s="89"/>
      <c r="CD553" s="89"/>
      <c r="CE553" s="89"/>
      <c r="CF553" s="89"/>
      <c r="CG553" s="89"/>
      <c r="CH553" s="89"/>
      <c r="CI553" s="89"/>
      <c r="CJ553" s="89"/>
      <c r="CK553" s="89"/>
      <c r="CL553" s="89"/>
      <c r="CM553" s="89"/>
      <c r="CN553" s="89"/>
      <c r="CO553" s="89"/>
      <c r="CP553" s="89"/>
      <c r="CQ553" s="89"/>
      <c r="CR553" s="89"/>
      <c r="CS553" s="89"/>
      <c r="CT553" s="89"/>
      <c r="CU553" s="89"/>
      <c r="CV553" s="89"/>
      <c r="CW553" s="89"/>
      <c r="CX553" s="89"/>
      <c r="CY553" s="89"/>
      <c r="CZ553" s="89"/>
      <c r="DA553" s="89"/>
      <c r="DB553" s="89"/>
      <c r="DC553" s="89"/>
      <c r="DD553" s="89"/>
      <c r="DE553" s="89"/>
      <c r="DF553" s="89"/>
      <c r="DG553" s="89"/>
      <c r="DH553" s="89"/>
      <c r="DI553" s="89"/>
      <c r="DJ553" s="89"/>
      <c r="DK553" s="89"/>
      <c r="DL553" s="89"/>
      <c r="DM553" s="89"/>
      <c r="DN553" s="89"/>
      <c r="DO553" s="89"/>
      <c r="DP553" s="89"/>
      <c r="DQ553" s="89"/>
      <c r="DR553" s="89"/>
      <c r="DS553" s="89"/>
      <c r="DT553" s="89"/>
      <c r="DU553" s="89"/>
      <c r="DV553" s="89"/>
      <c r="DW553" s="89"/>
      <c r="DX553" s="89"/>
      <c r="DY553" s="89"/>
      <c r="DZ553" s="89"/>
      <c r="EA553" s="89"/>
    </row>
    <row r="554" spans="1:131" ht="12">
      <c r="A554" s="8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CA554" s="89"/>
      <c r="CB554" s="89"/>
      <c r="CC554" s="89"/>
      <c r="CD554" s="89"/>
      <c r="CE554" s="89"/>
      <c r="CF554" s="89"/>
      <c r="CG554" s="89"/>
      <c r="CH554" s="89"/>
      <c r="CI554" s="89"/>
      <c r="CJ554" s="89"/>
      <c r="CK554" s="89"/>
      <c r="CL554" s="89"/>
      <c r="CM554" s="89"/>
      <c r="CN554" s="89"/>
      <c r="CO554" s="89"/>
      <c r="CP554" s="89"/>
      <c r="CQ554" s="89"/>
      <c r="CR554" s="89"/>
      <c r="CS554" s="89"/>
      <c r="CT554" s="89"/>
      <c r="CU554" s="89"/>
      <c r="CV554" s="89"/>
      <c r="CW554" s="89"/>
      <c r="CX554" s="89"/>
      <c r="CY554" s="89"/>
      <c r="CZ554" s="89"/>
      <c r="DA554" s="89"/>
      <c r="DB554" s="89"/>
      <c r="DC554" s="89"/>
      <c r="DD554" s="89"/>
      <c r="DE554" s="89"/>
      <c r="DF554" s="89"/>
      <c r="DG554" s="89"/>
      <c r="DH554" s="89"/>
      <c r="DI554" s="89"/>
      <c r="DJ554" s="89"/>
      <c r="DK554" s="89"/>
      <c r="DL554" s="89"/>
      <c r="DM554" s="89"/>
      <c r="DN554" s="89"/>
      <c r="DO554" s="89"/>
      <c r="DP554" s="89"/>
      <c r="DQ554" s="89"/>
      <c r="DR554" s="89"/>
      <c r="DS554" s="89"/>
      <c r="DT554" s="89"/>
      <c r="DU554" s="89"/>
      <c r="DV554" s="89"/>
      <c r="DW554" s="89"/>
      <c r="DX554" s="89"/>
      <c r="DY554" s="89"/>
      <c r="DZ554" s="89"/>
      <c r="EA554" s="89"/>
    </row>
    <row r="555" spans="1:131" ht="12">
      <c r="A555" s="8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CA555" s="89"/>
      <c r="CB555" s="89"/>
      <c r="CC555" s="89"/>
      <c r="CD555" s="89"/>
      <c r="CE555" s="89"/>
      <c r="CF555" s="89"/>
      <c r="CG555" s="89"/>
      <c r="CH555" s="89"/>
      <c r="CI555" s="89"/>
      <c r="CJ555" s="89"/>
      <c r="CK555" s="89"/>
      <c r="CL555" s="89"/>
      <c r="CM555" s="89"/>
      <c r="CN555" s="89"/>
      <c r="CO555" s="89"/>
      <c r="CP555" s="89"/>
      <c r="CQ555" s="89"/>
      <c r="CR555" s="89"/>
      <c r="CS555" s="89"/>
      <c r="CT555" s="89"/>
      <c r="CU555" s="89"/>
      <c r="CV555" s="89"/>
      <c r="CW555" s="89"/>
      <c r="CX555" s="89"/>
      <c r="CY555" s="89"/>
      <c r="CZ555" s="89"/>
      <c r="DA555" s="89"/>
      <c r="DB555" s="89"/>
      <c r="DC555" s="89"/>
      <c r="DD555" s="89"/>
      <c r="DE555" s="89"/>
      <c r="DF555" s="89"/>
      <c r="DG555" s="89"/>
      <c r="DH555" s="89"/>
      <c r="DI555" s="89"/>
      <c r="DJ555" s="89"/>
      <c r="DK555" s="89"/>
      <c r="DL555" s="89"/>
      <c r="DM555" s="89"/>
      <c r="DN555" s="89"/>
      <c r="DO555" s="89"/>
      <c r="DP555" s="89"/>
      <c r="DQ555" s="89"/>
      <c r="DR555" s="89"/>
      <c r="DS555" s="89"/>
      <c r="DT555" s="89"/>
      <c r="DU555" s="89"/>
      <c r="DV555" s="89"/>
      <c r="DW555" s="89"/>
      <c r="DX555" s="89"/>
      <c r="DY555" s="89"/>
      <c r="DZ555" s="89"/>
      <c r="EA555" s="89"/>
    </row>
    <row r="556" spans="1:131" ht="12">
      <c r="A556" s="8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CA556" s="89"/>
      <c r="CB556" s="89"/>
      <c r="CC556" s="89"/>
      <c r="CD556" s="89"/>
      <c r="CE556" s="89"/>
      <c r="CF556" s="89"/>
      <c r="CG556" s="89"/>
      <c r="CH556" s="89"/>
      <c r="CI556" s="89"/>
      <c r="CJ556" s="89"/>
      <c r="CK556" s="89"/>
      <c r="CL556" s="89"/>
      <c r="CM556" s="89"/>
      <c r="CN556" s="89"/>
      <c r="CO556" s="89"/>
      <c r="CP556" s="89"/>
      <c r="CQ556" s="89"/>
      <c r="CR556" s="89"/>
      <c r="CS556" s="89"/>
      <c r="CT556" s="89"/>
      <c r="CU556" s="89"/>
      <c r="CV556" s="89"/>
      <c r="CW556" s="89"/>
      <c r="CX556" s="89"/>
      <c r="CY556" s="89"/>
      <c r="CZ556" s="89"/>
      <c r="DA556" s="89"/>
      <c r="DB556" s="89"/>
      <c r="DC556" s="89"/>
      <c r="DD556" s="89"/>
      <c r="DE556" s="89"/>
      <c r="DF556" s="89"/>
      <c r="DG556" s="89"/>
      <c r="DH556" s="89"/>
      <c r="DI556" s="89"/>
      <c r="DJ556" s="89"/>
      <c r="DK556" s="89"/>
      <c r="DL556" s="89"/>
      <c r="DM556" s="89"/>
      <c r="DN556" s="89"/>
      <c r="DO556" s="89"/>
      <c r="DP556" s="89"/>
      <c r="DQ556" s="89"/>
      <c r="DR556" s="89"/>
      <c r="DS556" s="89"/>
      <c r="DT556" s="89"/>
      <c r="DU556" s="89"/>
      <c r="DV556" s="89"/>
      <c r="DW556" s="89"/>
      <c r="DX556" s="89"/>
      <c r="DY556" s="89"/>
      <c r="DZ556" s="89"/>
      <c r="EA556" s="89"/>
    </row>
    <row r="557" spans="1:131" ht="12">
      <c r="A557" s="8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CA557" s="89"/>
      <c r="CB557" s="89"/>
      <c r="CC557" s="89"/>
      <c r="CD557" s="89"/>
      <c r="CE557" s="89"/>
      <c r="CF557" s="89"/>
      <c r="CG557" s="89"/>
      <c r="CH557" s="89"/>
      <c r="CI557" s="89"/>
      <c r="CJ557" s="89"/>
      <c r="CK557" s="89"/>
      <c r="CL557" s="89"/>
      <c r="CM557" s="89"/>
      <c r="CN557" s="89"/>
      <c r="CO557" s="89"/>
      <c r="CP557" s="89"/>
      <c r="CQ557" s="89"/>
      <c r="CR557" s="89"/>
      <c r="CS557" s="89"/>
      <c r="CT557" s="89"/>
      <c r="CU557" s="89"/>
      <c r="CV557" s="89"/>
      <c r="CW557" s="89"/>
      <c r="CX557" s="89"/>
      <c r="CY557" s="89"/>
      <c r="CZ557" s="89"/>
      <c r="DA557" s="89"/>
      <c r="DB557" s="89"/>
      <c r="DC557" s="89"/>
      <c r="DD557" s="89"/>
      <c r="DE557" s="89"/>
      <c r="DF557" s="89"/>
      <c r="DG557" s="89"/>
      <c r="DH557" s="89"/>
      <c r="DI557" s="89"/>
      <c r="DJ557" s="89"/>
      <c r="DK557" s="89"/>
      <c r="DL557" s="89"/>
      <c r="DM557" s="89"/>
      <c r="DN557" s="89"/>
      <c r="DO557" s="89"/>
      <c r="DP557" s="89"/>
      <c r="DQ557" s="89"/>
      <c r="DR557" s="89"/>
      <c r="DS557" s="89"/>
      <c r="DT557" s="89"/>
      <c r="DU557" s="89"/>
      <c r="DV557" s="89"/>
      <c r="DW557" s="89"/>
      <c r="DX557" s="89"/>
      <c r="DY557" s="89"/>
      <c r="DZ557" s="89"/>
      <c r="EA557" s="89"/>
    </row>
    <row r="558" spans="1:131" ht="12">
      <c r="A558" s="8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CA558" s="89"/>
      <c r="CB558" s="89"/>
      <c r="CC558" s="89"/>
      <c r="CD558" s="89"/>
      <c r="CE558" s="89"/>
      <c r="CF558" s="89"/>
      <c r="CG558" s="89"/>
      <c r="CH558" s="89"/>
      <c r="CI558" s="89"/>
      <c r="CJ558" s="89"/>
      <c r="CK558" s="89"/>
      <c r="CL558" s="89"/>
      <c r="CM558" s="89"/>
      <c r="CN558" s="89"/>
      <c r="CO558" s="89"/>
      <c r="CP558" s="89"/>
      <c r="CQ558" s="89"/>
      <c r="CR558" s="89"/>
      <c r="CS558" s="89"/>
      <c r="CT558" s="89"/>
      <c r="CU558" s="89"/>
      <c r="CV558" s="89"/>
      <c r="CW558" s="89"/>
      <c r="CX558" s="89"/>
      <c r="CY558" s="89"/>
      <c r="CZ558" s="89"/>
      <c r="DA558" s="89"/>
      <c r="DB558" s="89"/>
      <c r="DC558" s="89"/>
      <c r="DD558" s="89"/>
      <c r="DE558" s="89"/>
      <c r="DF558" s="89"/>
      <c r="DG558" s="89"/>
      <c r="DH558" s="89"/>
      <c r="DI558" s="89"/>
      <c r="DJ558" s="89"/>
      <c r="DK558" s="89"/>
      <c r="DL558" s="89"/>
      <c r="DM558" s="89"/>
      <c r="DN558" s="89"/>
      <c r="DO558" s="89"/>
      <c r="DP558" s="89"/>
      <c r="DQ558" s="89"/>
      <c r="DR558" s="89"/>
      <c r="DS558" s="89"/>
      <c r="DT558" s="89"/>
      <c r="DU558" s="89"/>
      <c r="DV558" s="89"/>
      <c r="DW558" s="89"/>
      <c r="DX558" s="89"/>
      <c r="DY558" s="89"/>
      <c r="DZ558" s="89"/>
      <c r="EA558" s="89"/>
    </row>
    <row r="559" spans="1:131" ht="12">
      <c r="A559" s="8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CA559" s="89"/>
      <c r="CB559" s="89"/>
      <c r="CC559" s="89"/>
      <c r="CD559" s="89"/>
      <c r="CE559" s="89"/>
      <c r="CF559" s="89"/>
      <c r="CG559" s="89"/>
      <c r="CH559" s="89"/>
      <c r="CI559" s="89"/>
      <c r="CJ559" s="89"/>
      <c r="CK559" s="89"/>
      <c r="CL559" s="89"/>
      <c r="CM559" s="89"/>
      <c r="CN559" s="89"/>
      <c r="CO559" s="89"/>
      <c r="CP559" s="89"/>
      <c r="CQ559" s="89"/>
      <c r="CR559" s="89"/>
      <c r="CS559" s="89"/>
      <c r="CT559" s="89"/>
      <c r="CU559" s="89"/>
      <c r="CV559" s="89"/>
      <c r="CW559" s="89"/>
      <c r="CX559" s="89"/>
      <c r="CY559" s="89"/>
      <c r="CZ559" s="89"/>
      <c r="DA559" s="89"/>
      <c r="DB559" s="89"/>
      <c r="DC559" s="89"/>
      <c r="DD559" s="89"/>
      <c r="DE559" s="89"/>
      <c r="DF559" s="89"/>
      <c r="DG559" s="89"/>
      <c r="DH559" s="89"/>
      <c r="DI559" s="89"/>
      <c r="DJ559" s="89"/>
      <c r="DK559" s="89"/>
      <c r="DL559" s="89"/>
      <c r="DM559" s="89"/>
      <c r="DN559" s="89"/>
      <c r="DO559" s="89"/>
      <c r="DP559" s="89"/>
      <c r="DQ559" s="89"/>
      <c r="DR559" s="89"/>
      <c r="DS559" s="89"/>
      <c r="DT559" s="89"/>
      <c r="DU559" s="89"/>
      <c r="DV559" s="89"/>
      <c r="DW559" s="89"/>
      <c r="DX559" s="89"/>
      <c r="DY559" s="89"/>
      <c r="DZ559" s="89"/>
      <c r="EA559" s="89"/>
    </row>
    <row r="560" spans="1:131" ht="12">
      <c r="A560" s="8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CA560" s="89"/>
      <c r="CB560" s="89"/>
      <c r="CC560" s="89"/>
      <c r="CD560" s="89"/>
      <c r="CE560" s="89"/>
      <c r="CF560" s="89"/>
      <c r="CG560" s="89"/>
      <c r="CH560" s="89"/>
      <c r="CI560" s="89"/>
      <c r="CJ560" s="89"/>
      <c r="CK560" s="89"/>
      <c r="CL560" s="89"/>
      <c r="CM560" s="89"/>
      <c r="CN560" s="89"/>
      <c r="CO560" s="89"/>
      <c r="CP560" s="89"/>
      <c r="CQ560" s="89"/>
      <c r="CR560" s="89"/>
      <c r="CS560" s="89"/>
      <c r="CT560" s="89"/>
      <c r="CU560" s="89"/>
      <c r="CV560" s="89"/>
      <c r="CW560" s="89"/>
      <c r="CX560" s="89"/>
      <c r="CY560" s="89"/>
      <c r="CZ560" s="89"/>
      <c r="DA560" s="89"/>
      <c r="DB560" s="89"/>
      <c r="DC560" s="89"/>
      <c r="DD560" s="89"/>
      <c r="DE560" s="89"/>
      <c r="DF560" s="89"/>
      <c r="DG560" s="89"/>
      <c r="DH560" s="89"/>
      <c r="DI560" s="89"/>
      <c r="DJ560" s="89"/>
      <c r="DK560" s="89"/>
      <c r="DL560" s="89"/>
      <c r="DM560" s="89"/>
      <c r="DN560" s="89"/>
      <c r="DO560" s="89"/>
      <c r="DP560" s="89"/>
      <c r="DQ560" s="89"/>
      <c r="DR560" s="89"/>
      <c r="DS560" s="89"/>
      <c r="DT560" s="89"/>
      <c r="DU560" s="89"/>
      <c r="DV560" s="89"/>
      <c r="DW560" s="89"/>
      <c r="DX560" s="89"/>
      <c r="DY560" s="89"/>
      <c r="DZ560" s="89"/>
      <c r="EA560" s="89"/>
    </row>
    <row r="561" spans="1:131" ht="12">
      <c r="A561" s="8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CA561" s="89"/>
      <c r="CB561" s="89"/>
      <c r="CC561" s="89"/>
      <c r="CD561" s="89"/>
      <c r="CE561" s="89"/>
      <c r="CF561" s="89"/>
      <c r="CG561" s="89"/>
      <c r="CH561" s="89"/>
      <c r="CI561" s="89"/>
      <c r="CJ561" s="89"/>
      <c r="CK561" s="89"/>
      <c r="CL561" s="89"/>
      <c r="CM561" s="89"/>
      <c r="CN561" s="89"/>
      <c r="CO561" s="89"/>
      <c r="CP561" s="89"/>
      <c r="CQ561" s="89"/>
      <c r="CR561" s="89"/>
      <c r="CS561" s="89"/>
      <c r="CT561" s="89"/>
      <c r="CU561" s="89"/>
      <c r="CV561" s="89"/>
      <c r="CW561" s="89"/>
      <c r="CX561" s="89"/>
      <c r="CY561" s="89"/>
      <c r="CZ561" s="89"/>
      <c r="DA561" s="89"/>
      <c r="DB561" s="89"/>
      <c r="DC561" s="89"/>
      <c r="DD561" s="89"/>
      <c r="DE561" s="89"/>
      <c r="DF561" s="89"/>
      <c r="DG561" s="89"/>
      <c r="DH561" s="89"/>
      <c r="DI561" s="89"/>
      <c r="DJ561" s="89"/>
      <c r="DK561" s="89"/>
      <c r="DL561" s="89"/>
      <c r="DM561" s="89"/>
      <c r="DN561" s="89"/>
      <c r="DO561" s="89"/>
      <c r="DP561" s="89"/>
      <c r="DQ561" s="89"/>
      <c r="DR561" s="89"/>
      <c r="DS561" s="89"/>
      <c r="DT561" s="89"/>
      <c r="DU561" s="89"/>
      <c r="DV561" s="89"/>
      <c r="DW561" s="89"/>
      <c r="DX561" s="89"/>
      <c r="DY561" s="89"/>
      <c r="DZ561" s="89"/>
      <c r="EA561" s="89"/>
    </row>
    <row r="562" spans="1:131" ht="12">
      <c r="A562" s="8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CA562" s="89"/>
      <c r="CB562" s="89"/>
      <c r="CC562" s="89"/>
      <c r="CD562" s="89"/>
      <c r="CE562" s="89"/>
      <c r="CF562" s="89"/>
      <c r="CG562" s="89"/>
      <c r="CH562" s="89"/>
      <c r="CI562" s="89"/>
      <c r="CJ562" s="89"/>
      <c r="CK562" s="89"/>
      <c r="CL562" s="89"/>
      <c r="CM562" s="89"/>
      <c r="CN562" s="89"/>
      <c r="CO562" s="89"/>
      <c r="CP562" s="89"/>
      <c r="CQ562" s="89"/>
      <c r="CR562" s="89"/>
      <c r="CS562" s="89"/>
      <c r="CT562" s="89"/>
      <c r="CU562" s="89"/>
      <c r="CV562" s="89"/>
      <c r="CW562" s="89"/>
      <c r="CX562" s="89"/>
      <c r="CY562" s="89"/>
      <c r="CZ562" s="89"/>
      <c r="DA562" s="89"/>
      <c r="DB562" s="89"/>
      <c r="DC562" s="89"/>
      <c r="DD562" s="89"/>
      <c r="DE562" s="89"/>
      <c r="DF562" s="89"/>
      <c r="DG562" s="89"/>
      <c r="DH562" s="89"/>
      <c r="DI562" s="89"/>
      <c r="DJ562" s="89"/>
      <c r="DK562" s="89"/>
      <c r="DL562" s="89"/>
      <c r="DM562" s="89"/>
      <c r="DN562" s="89"/>
      <c r="DO562" s="89"/>
      <c r="DP562" s="89"/>
      <c r="DQ562" s="89"/>
      <c r="DR562" s="89"/>
      <c r="DS562" s="89"/>
      <c r="DT562" s="89"/>
      <c r="DU562" s="89"/>
      <c r="DV562" s="89"/>
      <c r="DW562" s="89"/>
      <c r="DX562" s="89"/>
      <c r="DY562" s="89"/>
      <c r="DZ562" s="89"/>
      <c r="EA562" s="89"/>
    </row>
    <row r="563" spans="1:131" ht="12">
      <c r="A563" s="8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CA563" s="89"/>
      <c r="CB563" s="89"/>
      <c r="CC563" s="89"/>
      <c r="CD563" s="89"/>
      <c r="CE563" s="89"/>
      <c r="CF563" s="89"/>
      <c r="CG563" s="89"/>
      <c r="CH563" s="89"/>
      <c r="CI563" s="89"/>
      <c r="CJ563" s="89"/>
      <c r="CK563" s="89"/>
      <c r="CL563" s="89"/>
      <c r="CM563" s="89"/>
      <c r="CN563" s="89"/>
      <c r="CO563" s="89"/>
      <c r="CP563" s="89"/>
      <c r="CQ563" s="89"/>
      <c r="CR563" s="89"/>
      <c r="CS563" s="89"/>
      <c r="CT563" s="89"/>
      <c r="CU563" s="89"/>
      <c r="CV563" s="89"/>
      <c r="CW563" s="89"/>
      <c r="CX563" s="89"/>
      <c r="CY563" s="89"/>
      <c r="CZ563" s="89"/>
      <c r="DA563" s="89"/>
      <c r="DB563" s="89"/>
      <c r="DC563" s="89"/>
      <c r="DD563" s="89"/>
      <c r="DE563" s="89"/>
      <c r="DF563" s="89"/>
      <c r="DG563" s="89"/>
      <c r="DH563" s="89"/>
      <c r="DI563" s="89"/>
      <c r="DJ563" s="89"/>
      <c r="DK563" s="89"/>
      <c r="DL563" s="89"/>
      <c r="DM563" s="89"/>
      <c r="DN563" s="89"/>
      <c r="DO563" s="89"/>
      <c r="DP563" s="89"/>
      <c r="DQ563" s="89"/>
      <c r="DR563" s="89"/>
      <c r="DS563" s="89"/>
      <c r="DT563" s="89"/>
      <c r="DU563" s="89"/>
      <c r="DV563" s="89"/>
      <c r="DW563" s="89"/>
      <c r="DX563" s="89"/>
      <c r="DY563" s="89"/>
      <c r="DZ563" s="89"/>
      <c r="EA563" s="89"/>
    </row>
    <row r="564" spans="1:131" ht="12">
      <c r="A564" s="8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CA564" s="89"/>
      <c r="CB564" s="89"/>
      <c r="CC564" s="89"/>
      <c r="CD564" s="89"/>
      <c r="CE564" s="89"/>
      <c r="CF564" s="89"/>
      <c r="CG564" s="89"/>
      <c r="CH564" s="89"/>
      <c r="CI564" s="89"/>
      <c r="CJ564" s="89"/>
      <c r="CK564" s="89"/>
      <c r="CL564" s="89"/>
      <c r="CM564" s="89"/>
      <c r="CN564" s="89"/>
      <c r="CO564" s="89"/>
      <c r="CP564" s="89"/>
      <c r="CQ564" s="89"/>
      <c r="CR564" s="89"/>
      <c r="CS564" s="89"/>
      <c r="CT564" s="89"/>
      <c r="CU564" s="89"/>
      <c r="CV564" s="89"/>
      <c r="CW564" s="89"/>
      <c r="CX564" s="89"/>
      <c r="CY564" s="89"/>
      <c r="CZ564" s="89"/>
      <c r="DA564" s="89"/>
      <c r="DB564" s="89"/>
      <c r="DC564" s="89"/>
      <c r="DD564" s="89"/>
      <c r="DE564" s="89"/>
      <c r="DF564" s="89"/>
      <c r="DG564" s="89"/>
      <c r="DH564" s="89"/>
      <c r="DI564" s="89"/>
      <c r="DJ564" s="89"/>
      <c r="DK564" s="89"/>
      <c r="DL564" s="89"/>
      <c r="DM564" s="89"/>
      <c r="DN564" s="89"/>
      <c r="DO564" s="89"/>
      <c r="DP564" s="89"/>
      <c r="DQ564" s="89"/>
      <c r="DR564" s="89"/>
      <c r="DS564" s="89"/>
      <c r="DT564" s="89"/>
      <c r="DU564" s="89"/>
      <c r="DV564" s="89"/>
      <c r="DW564" s="89"/>
      <c r="DX564" s="89"/>
      <c r="DY564" s="89"/>
      <c r="DZ564" s="89"/>
      <c r="EA564" s="89"/>
    </row>
    <row r="565" spans="1:131" ht="12">
      <c r="A565" s="8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CA565" s="89"/>
      <c r="CB565" s="89"/>
      <c r="CC565" s="89"/>
      <c r="CD565" s="89"/>
      <c r="CE565" s="89"/>
      <c r="CF565" s="89"/>
      <c r="CG565" s="89"/>
      <c r="CH565" s="89"/>
      <c r="CI565" s="89"/>
      <c r="CJ565" s="89"/>
      <c r="CK565" s="89"/>
      <c r="CL565" s="89"/>
      <c r="CM565" s="89"/>
      <c r="CN565" s="89"/>
      <c r="CO565" s="89"/>
      <c r="CP565" s="89"/>
      <c r="CQ565" s="89"/>
      <c r="CR565" s="89"/>
      <c r="CS565" s="89"/>
      <c r="CT565" s="89"/>
      <c r="CU565" s="89"/>
      <c r="CV565" s="89"/>
      <c r="CW565" s="89"/>
      <c r="CX565" s="89"/>
      <c r="CY565" s="89"/>
      <c r="CZ565" s="89"/>
      <c r="DA565" s="89"/>
      <c r="DB565" s="89"/>
      <c r="DC565" s="89"/>
      <c r="DD565" s="89"/>
      <c r="DE565" s="89"/>
      <c r="DF565" s="89"/>
      <c r="DG565" s="89"/>
      <c r="DH565" s="89"/>
      <c r="DI565" s="89"/>
      <c r="DJ565" s="89"/>
      <c r="DK565" s="89"/>
      <c r="DL565" s="89"/>
      <c r="DM565" s="89"/>
      <c r="DN565" s="89"/>
      <c r="DO565" s="89"/>
      <c r="DP565" s="89"/>
      <c r="DQ565" s="89"/>
      <c r="DR565" s="89"/>
      <c r="DS565" s="89"/>
      <c r="DT565" s="89"/>
      <c r="DU565" s="89"/>
      <c r="DV565" s="89"/>
      <c r="DW565" s="89"/>
      <c r="DX565" s="89"/>
      <c r="DY565" s="89"/>
      <c r="DZ565" s="89"/>
      <c r="EA565" s="89"/>
    </row>
    <row r="566" spans="1:131" ht="12">
      <c r="A566" s="8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CA566" s="89"/>
      <c r="CB566" s="89"/>
      <c r="CC566" s="89"/>
      <c r="CD566" s="89"/>
      <c r="CE566" s="89"/>
      <c r="CF566" s="89"/>
      <c r="CG566" s="89"/>
      <c r="CH566" s="89"/>
      <c r="CI566" s="89"/>
      <c r="CJ566" s="89"/>
      <c r="CK566" s="89"/>
      <c r="CL566" s="89"/>
      <c r="CM566" s="89"/>
      <c r="CN566" s="89"/>
      <c r="CO566" s="89"/>
      <c r="CP566" s="89"/>
      <c r="CQ566" s="89"/>
      <c r="CR566" s="89"/>
      <c r="CS566" s="89"/>
      <c r="CT566" s="89"/>
      <c r="CU566" s="89"/>
      <c r="CV566" s="89"/>
      <c r="CW566" s="89"/>
      <c r="CX566" s="89"/>
      <c r="CY566" s="89"/>
      <c r="CZ566" s="89"/>
      <c r="DA566" s="89"/>
      <c r="DB566" s="89"/>
      <c r="DC566" s="89"/>
      <c r="DD566" s="89"/>
      <c r="DE566" s="89"/>
      <c r="DF566" s="89"/>
      <c r="DG566" s="89"/>
      <c r="DH566" s="89"/>
      <c r="DI566" s="89"/>
      <c r="DJ566" s="89"/>
      <c r="DK566" s="89"/>
      <c r="DL566" s="89"/>
      <c r="DM566" s="89"/>
      <c r="DN566" s="89"/>
      <c r="DO566" s="89"/>
      <c r="DP566" s="89"/>
      <c r="DQ566" s="89"/>
      <c r="DR566" s="89"/>
      <c r="DS566" s="89"/>
      <c r="DT566" s="89"/>
      <c r="DU566" s="89"/>
      <c r="DV566" s="89"/>
      <c r="DW566" s="89"/>
      <c r="DX566" s="89"/>
      <c r="DY566" s="89"/>
      <c r="DZ566" s="89"/>
      <c r="EA566" s="89"/>
    </row>
    <row r="567" spans="1:131" ht="12">
      <c r="A567" s="8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CA567" s="89"/>
      <c r="CB567" s="89"/>
      <c r="CC567" s="89"/>
      <c r="CD567" s="89"/>
      <c r="CE567" s="89"/>
      <c r="CF567" s="89"/>
      <c r="CG567" s="89"/>
      <c r="CH567" s="89"/>
      <c r="CI567" s="89"/>
      <c r="CJ567" s="89"/>
      <c r="CK567" s="89"/>
      <c r="CL567" s="89"/>
      <c r="CM567" s="89"/>
      <c r="CN567" s="89"/>
      <c r="CO567" s="89"/>
      <c r="CP567" s="89"/>
      <c r="CQ567" s="89"/>
      <c r="CR567" s="89"/>
      <c r="CS567" s="89"/>
      <c r="CT567" s="89"/>
      <c r="CU567" s="89"/>
      <c r="CV567" s="89"/>
      <c r="CW567" s="89"/>
      <c r="CX567" s="89"/>
      <c r="CY567" s="89"/>
      <c r="CZ567" s="89"/>
      <c r="DA567" s="89"/>
      <c r="DB567" s="89"/>
      <c r="DC567" s="89"/>
      <c r="DD567" s="89"/>
      <c r="DE567" s="89"/>
      <c r="DF567" s="89"/>
      <c r="DG567" s="89"/>
      <c r="DH567" s="89"/>
      <c r="DI567" s="89"/>
      <c r="DJ567" s="89"/>
      <c r="DK567" s="89"/>
      <c r="DL567" s="89"/>
      <c r="DM567" s="89"/>
      <c r="DN567" s="89"/>
      <c r="DO567" s="89"/>
      <c r="DP567" s="89"/>
      <c r="DQ567" s="89"/>
      <c r="DR567" s="89"/>
      <c r="DS567" s="89"/>
      <c r="DT567" s="89"/>
      <c r="DU567" s="89"/>
      <c r="DV567" s="89"/>
      <c r="DW567" s="89"/>
      <c r="DX567" s="89"/>
      <c r="DY567" s="89"/>
      <c r="DZ567" s="89"/>
      <c r="EA567" s="89"/>
    </row>
    <row r="568" spans="1:131" ht="12">
      <c r="A568" s="8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CA568" s="89"/>
      <c r="CB568" s="89"/>
      <c r="CC568" s="89"/>
      <c r="CD568" s="89"/>
      <c r="CE568" s="89"/>
      <c r="CF568" s="89"/>
      <c r="CG568" s="89"/>
      <c r="CH568" s="89"/>
      <c r="CI568" s="89"/>
      <c r="CJ568" s="89"/>
      <c r="CK568" s="89"/>
      <c r="CL568" s="89"/>
      <c r="CM568" s="89"/>
      <c r="CN568" s="89"/>
      <c r="CO568" s="89"/>
      <c r="CP568" s="89"/>
      <c r="CQ568" s="89"/>
      <c r="CR568" s="89"/>
      <c r="CS568" s="89"/>
      <c r="CT568" s="89"/>
      <c r="CU568" s="89"/>
      <c r="CV568" s="89"/>
      <c r="CW568" s="89"/>
      <c r="CX568" s="89"/>
      <c r="CY568" s="89"/>
      <c r="CZ568" s="89"/>
      <c r="DA568" s="89"/>
      <c r="DB568" s="89"/>
      <c r="DC568" s="89"/>
      <c r="DD568" s="89"/>
      <c r="DE568" s="89"/>
      <c r="DF568" s="89"/>
      <c r="DG568" s="89"/>
      <c r="DH568" s="89"/>
      <c r="DI568" s="89"/>
      <c r="DJ568" s="89"/>
      <c r="DK568" s="89"/>
      <c r="DL568" s="89"/>
      <c r="DM568" s="89"/>
      <c r="DN568" s="89"/>
      <c r="DO568" s="89"/>
      <c r="DP568" s="89"/>
      <c r="DQ568" s="89"/>
      <c r="DR568" s="89"/>
      <c r="DS568" s="89"/>
      <c r="DT568" s="89"/>
      <c r="DU568" s="89"/>
      <c r="DV568" s="89"/>
      <c r="DW568" s="89"/>
      <c r="DX568" s="89"/>
      <c r="DY568" s="89"/>
      <c r="DZ568" s="89"/>
      <c r="EA568" s="89"/>
    </row>
    <row r="569" spans="1:131" ht="12">
      <c r="A569" s="8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CA569" s="89"/>
      <c r="CB569" s="89"/>
      <c r="CC569" s="89"/>
      <c r="CD569" s="89"/>
      <c r="CE569" s="89"/>
      <c r="CF569" s="89"/>
      <c r="CG569" s="89"/>
      <c r="CH569" s="89"/>
      <c r="CI569" s="89"/>
      <c r="CJ569" s="89"/>
      <c r="CK569" s="89"/>
      <c r="CL569" s="89"/>
      <c r="CM569" s="89"/>
      <c r="CN569" s="89"/>
      <c r="CO569" s="89"/>
      <c r="CP569" s="89"/>
      <c r="CQ569" s="89"/>
      <c r="CR569" s="89"/>
      <c r="CS569" s="89"/>
      <c r="CT569" s="89"/>
      <c r="CU569" s="89"/>
      <c r="CV569" s="89"/>
      <c r="CW569" s="89"/>
      <c r="CX569" s="89"/>
      <c r="CY569" s="89"/>
      <c r="CZ569" s="89"/>
      <c r="DA569" s="89"/>
      <c r="DB569" s="89"/>
      <c r="DC569" s="89"/>
      <c r="DD569" s="89"/>
      <c r="DE569" s="89"/>
      <c r="DF569" s="89"/>
      <c r="DG569" s="89"/>
      <c r="DH569" s="89"/>
      <c r="DI569" s="89"/>
      <c r="DJ569" s="89"/>
      <c r="DK569" s="89"/>
      <c r="DL569" s="89"/>
      <c r="DM569" s="89"/>
      <c r="DN569" s="89"/>
      <c r="DO569" s="89"/>
      <c r="DP569" s="89"/>
      <c r="DQ569" s="89"/>
      <c r="DR569" s="89"/>
      <c r="DS569" s="89"/>
      <c r="DT569" s="89"/>
      <c r="DU569" s="89"/>
      <c r="DV569" s="89"/>
      <c r="DW569" s="89"/>
      <c r="DX569" s="89"/>
      <c r="DY569" s="89"/>
      <c r="DZ569" s="89"/>
      <c r="EA569" s="89"/>
    </row>
    <row r="570" spans="1:131" ht="12">
      <c r="A570" s="8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CA570" s="89"/>
      <c r="CB570" s="89"/>
      <c r="CC570" s="89"/>
      <c r="CD570" s="89"/>
      <c r="CE570" s="89"/>
      <c r="CF570" s="89"/>
      <c r="CG570" s="89"/>
      <c r="CH570" s="89"/>
      <c r="CI570" s="89"/>
      <c r="CJ570" s="89"/>
      <c r="CK570" s="89"/>
      <c r="CL570" s="89"/>
      <c r="CM570" s="89"/>
      <c r="CN570" s="89"/>
      <c r="CO570" s="89"/>
      <c r="CP570" s="89"/>
      <c r="CQ570" s="89"/>
      <c r="CR570" s="89"/>
      <c r="CS570" s="89"/>
      <c r="CT570" s="89"/>
      <c r="CU570" s="89"/>
      <c r="CV570" s="89"/>
      <c r="CW570" s="89"/>
      <c r="CX570" s="89"/>
      <c r="CY570" s="89"/>
      <c r="CZ570" s="89"/>
      <c r="DA570" s="89"/>
      <c r="DB570" s="89"/>
      <c r="DC570" s="89"/>
      <c r="DD570" s="89"/>
      <c r="DE570" s="89"/>
      <c r="DF570" s="89"/>
      <c r="DG570" s="89"/>
      <c r="DH570" s="89"/>
      <c r="DI570" s="89"/>
      <c r="DJ570" s="89"/>
      <c r="DK570" s="89"/>
      <c r="DL570" s="89"/>
      <c r="DM570" s="89"/>
      <c r="DN570" s="89"/>
      <c r="DO570" s="89"/>
      <c r="DP570" s="89"/>
      <c r="DQ570" s="89"/>
      <c r="DR570" s="89"/>
      <c r="DS570" s="89"/>
      <c r="DT570" s="89"/>
      <c r="DU570" s="89"/>
      <c r="DV570" s="89"/>
      <c r="DW570" s="89"/>
      <c r="DX570" s="89"/>
      <c r="DY570" s="89"/>
      <c r="DZ570" s="89"/>
      <c r="EA570" s="89"/>
    </row>
    <row r="571" spans="1:131" ht="12">
      <c r="A571" s="8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CA571" s="89"/>
      <c r="CB571" s="89"/>
      <c r="CC571" s="89"/>
      <c r="CD571" s="89"/>
      <c r="CE571" s="89"/>
      <c r="CF571" s="89"/>
      <c r="CG571" s="89"/>
      <c r="CH571" s="89"/>
      <c r="CI571" s="89"/>
      <c r="CJ571" s="89"/>
      <c r="CK571" s="89"/>
      <c r="CL571" s="89"/>
      <c r="CM571" s="89"/>
      <c r="CN571" s="89"/>
      <c r="CO571" s="89"/>
      <c r="CP571" s="89"/>
      <c r="CQ571" s="89"/>
      <c r="CR571" s="89"/>
      <c r="CS571" s="89"/>
      <c r="CT571" s="89"/>
      <c r="CU571" s="89"/>
      <c r="CV571" s="89"/>
      <c r="CW571" s="89"/>
      <c r="CX571" s="89"/>
      <c r="CY571" s="89"/>
      <c r="CZ571" s="89"/>
      <c r="DA571" s="89"/>
      <c r="DB571" s="89"/>
      <c r="DC571" s="89"/>
      <c r="DD571" s="89"/>
      <c r="DE571" s="89"/>
      <c r="DF571" s="89"/>
      <c r="DG571" s="89"/>
      <c r="DH571" s="89"/>
      <c r="DI571" s="89"/>
      <c r="DJ571" s="89"/>
      <c r="DK571" s="89"/>
      <c r="DL571" s="89"/>
      <c r="DM571" s="89"/>
      <c r="DN571" s="89"/>
      <c r="DO571" s="89"/>
      <c r="DP571" s="89"/>
      <c r="DQ571" s="89"/>
      <c r="DR571" s="89"/>
      <c r="DS571" s="89"/>
      <c r="DT571" s="89"/>
      <c r="DU571" s="89"/>
      <c r="DV571" s="89"/>
      <c r="DW571" s="89"/>
      <c r="DX571" s="89"/>
      <c r="DY571" s="89"/>
      <c r="DZ571" s="89"/>
      <c r="EA571" s="89"/>
    </row>
    <row r="572" spans="1:131" ht="12">
      <c r="A572" s="8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CA572" s="89"/>
      <c r="CB572" s="89"/>
      <c r="CC572" s="89"/>
      <c r="CD572" s="89"/>
      <c r="CE572" s="89"/>
      <c r="CF572" s="89"/>
      <c r="CG572" s="89"/>
      <c r="CH572" s="89"/>
      <c r="CI572" s="89"/>
      <c r="CJ572" s="89"/>
      <c r="CK572" s="89"/>
      <c r="CL572" s="89"/>
      <c r="CM572" s="89"/>
      <c r="CN572" s="89"/>
      <c r="CO572" s="89"/>
      <c r="CP572" s="89"/>
      <c r="CQ572" s="89"/>
      <c r="CR572" s="89"/>
      <c r="CS572" s="89"/>
      <c r="CT572" s="89"/>
      <c r="CU572" s="89"/>
      <c r="CV572" s="89"/>
      <c r="CW572" s="89"/>
      <c r="CX572" s="89"/>
      <c r="CY572" s="89"/>
      <c r="CZ572" s="89"/>
      <c r="DA572" s="89"/>
      <c r="DB572" s="89"/>
      <c r="DC572" s="89"/>
      <c r="DD572" s="89"/>
      <c r="DE572" s="89"/>
      <c r="DF572" s="89"/>
      <c r="DG572" s="89"/>
      <c r="DH572" s="89"/>
      <c r="DI572" s="89"/>
      <c r="DJ572" s="89"/>
      <c r="DK572" s="89"/>
      <c r="DL572" s="89"/>
      <c r="DM572" s="89"/>
      <c r="DN572" s="89"/>
      <c r="DO572" s="89"/>
      <c r="DP572" s="89"/>
      <c r="DQ572" s="89"/>
      <c r="DR572" s="89"/>
      <c r="DS572" s="89"/>
      <c r="DT572" s="89"/>
      <c r="DU572" s="89"/>
      <c r="DV572" s="89"/>
      <c r="DW572" s="89"/>
      <c r="DX572" s="89"/>
      <c r="DY572" s="89"/>
      <c r="DZ572" s="89"/>
      <c r="EA572" s="89"/>
    </row>
    <row r="573" spans="1:131" ht="12">
      <c r="A573" s="8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CA573" s="89"/>
      <c r="CB573" s="89"/>
      <c r="CC573" s="89"/>
      <c r="CD573" s="89"/>
      <c r="CE573" s="89"/>
      <c r="CF573" s="89"/>
      <c r="CG573" s="89"/>
      <c r="CH573" s="89"/>
      <c r="CI573" s="89"/>
      <c r="CJ573" s="89"/>
      <c r="CK573" s="89"/>
      <c r="CL573" s="89"/>
      <c r="CM573" s="89"/>
      <c r="CN573" s="89"/>
      <c r="CO573" s="89"/>
      <c r="CP573" s="89"/>
      <c r="CQ573" s="89"/>
      <c r="CR573" s="89"/>
      <c r="CS573" s="89"/>
      <c r="CT573" s="89"/>
      <c r="CU573" s="89"/>
      <c r="CV573" s="89"/>
      <c r="CW573" s="89"/>
      <c r="CX573" s="89"/>
      <c r="CY573" s="89"/>
      <c r="CZ573" s="89"/>
      <c r="DA573" s="89"/>
      <c r="DB573" s="89"/>
      <c r="DC573" s="89"/>
      <c r="DD573" s="89"/>
      <c r="DE573" s="89"/>
      <c r="DF573" s="89"/>
      <c r="DG573" s="89"/>
      <c r="DH573" s="89"/>
      <c r="DI573" s="89"/>
      <c r="DJ573" s="89"/>
      <c r="DK573" s="89"/>
      <c r="DL573" s="89"/>
      <c r="DM573" s="89"/>
      <c r="DN573" s="89"/>
      <c r="DO573" s="89"/>
      <c r="DP573" s="89"/>
      <c r="DQ573" s="89"/>
      <c r="DR573" s="89"/>
      <c r="DS573" s="89"/>
      <c r="DT573" s="89"/>
      <c r="DU573" s="89"/>
      <c r="DV573" s="89"/>
      <c r="DW573" s="89"/>
      <c r="DX573" s="89"/>
      <c r="DY573" s="89"/>
      <c r="DZ573" s="89"/>
      <c r="EA573" s="89"/>
    </row>
    <row r="574" spans="1:131" ht="12">
      <c r="A574" s="8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CA574" s="89"/>
      <c r="CB574" s="89"/>
      <c r="CC574" s="89"/>
      <c r="CD574" s="89"/>
      <c r="CE574" s="89"/>
      <c r="CF574" s="89"/>
      <c r="CG574" s="89"/>
      <c r="CH574" s="89"/>
      <c r="CI574" s="89"/>
      <c r="CJ574" s="89"/>
      <c r="CK574" s="89"/>
      <c r="CL574" s="89"/>
      <c r="CM574" s="89"/>
      <c r="CN574" s="89"/>
      <c r="CO574" s="89"/>
      <c r="CP574" s="89"/>
      <c r="CQ574" s="89"/>
      <c r="CR574" s="89"/>
      <c r="CS574" s="89"/>
      <c r="CT574" s="89"/>
      <c r="CU574" s="89"/>
      <c r="CV574" s="89"/>
      <c r="CW574" s="89"/>
      <c r="CX574" s="89"/>
      <c r="CY574" s="89"/>
      <c r="CZ574" s="89"/>
      <c r="DA574" s="89"/>
      <c r="DB574" s="89"/>
      <c r="DC574" s="89"/>
      <c r="DD574" s="89"/>
      <c r="DE574" s="89"/>
      <c r="DF574" s="89"/>
      <c r="DG574" s="89"/>
      <c r="DH574" s="89"/>
      <c r="DI574" s="89"/>
      <c r="DJ574" s="89"/>
      <c r="DK574" s="89"/>
      <c r="DL574" s="89"/>
      <c r="DM574" s="89"/>
      <c r="DN574" s="89"/>
      <c r="DO574" s="89"/>
      <c r="DP574" s="89"/>
      <c r="DQ574" s="89"/>
      <c r="DR574" s="89"/>
      <c r="DS574" s="89"/>
      <c r="DT574" s="89"/>
      <c r="DU574" s="89"/>
      <c r="DV574" s="89"/>
      <c r="DW574" s="89"/>
      <c r="DX574" s="89"/>
      <c r="DY574" s="89"/>
      <c r="DZ574" s="89"/>
      <c r="EA574" s="89"/>
    </row>
    <row r="575" spans="1:131" ht="12">
      <c r="A575" s="8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CA575" s="89"/>
      <c r="CB575" s="89"/>
      <c r="CC575" s="89"/>
      <c r="CD575" s="89"/>
      <c r="CE575" s="89"/>
      <c r="CF575" s="89"/>
      <c r="CG575" s="89"/>
      <c r="CH575" s="89"/>
      <c r="CI575" s="89"/>
      <c r="CJ575" s="89"/>
      <c r="CK575" s="89"/>
      <c r="CL575" s="89"/>
      <c r="CM575" s="89"/>
      <c r="CN575" s="89"/>
      <c r="CO575" s="89"/>
      <c r="CP575" s="89"/>
      <c r="CQ575" s="89"/>
      <c r="CR575" s="89"/>
      <c r="CS575" s="89"/>
      <c r="CT575" s="89"/>
      <c r="CU575" s="89"/>
      <c r="CV575" s="89"/>
      <c r="CW575" s="89"/>
      <c r="CX575" s="89"/>
      <c r="CY575" s="89"/>
      <c r="CZ575" s="89"/>
      <c r="DA575" s="89"/>
      <c r="DB575" s="89"/>
      <c r="DC575" s="89"/>
      <c r="DD575" s="89"/>
      <c r="DE575" s="89"/>
      <c r="DF575" s="89"/>
      <c r="DG575" s="89"/>
      <c r="DH575" s="89"/>
      <c r="DI575" s="89"/>
      <c r="DJ575" s="89"/>
      <c r="DK575" s="89"/>
      <c r="DL575" s="89"/>
      <c r="DM575" s="89"/>
      <c r="DN575" s="89"/>
      <c r="DO575" s="89"/>
      <c r="DP575" s="89"/>
      <c r="DQ575" s="89"/>
      <c r="DR575" s="89"/>
      <c r="DS575" s="89"/>
      <c r="DT575" s="89"/>
      <c r="DU575" s="89"/>
      <c r="DV575" s="89"/>
      <c r="DW575" s="89"/>
      <c r="DX575" s="89"/>
      <c r="DY575" s="89"/>
      <c r="DZ575" s="89"/>
      <c r="EA575" s="89"/>
    </row>
    <row r="576" spans="1:131" ht="12">
      <c r="A576" s="8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CA576" s="89"/>
      <c r="CB576" s="89"/>
      <c r="CC576" s="89"/>
      <c r="CD576" s="89"/>
      <c r="CE576" s="89"/>
      <c r="CF576" s="89"/>
      <c r="CG576" s="89"/>
      <c r="CH576" s="89"/>
      <c r="CI576" s="89"/>
      <c r="CJ576" s="89"/>
      <c r="CK576" s="89"/>
      <c r="CL576" s="89"/>
      <c r="CM576" s="89"/>
      <c r="CN576" s="89"/>
      <c r="CO576" s="89"/>
      <c r="CP576" s="89"/>
      <c r="CQ576" s="89"/>
      <c r="CR576" s="89"/>
      <c r="CS576" s="89"/>
      <c r="CT576" s="89"/>
      <c r="CU576" s="89"/>
      <c r="CV576" s="89"/>
      <c r="CW576" s="89"/>
      <c r="CX576" s="89"/>
      <c r="CY576" s="89"/>
      <c r="CZ576" s="89"/>
      <c r="DA576" s="89"/>
      <c r="DB576" s="89"/>
      <c r="DC576" s="89"/>
      <c r="DD576" s="89"/>
      <c r="DE576" s="89"/>
      <c r="DF576" s="89"/>
      <c r="DG576" s="89"/>
      <c r="DH576" s="89"/>
      <c r="DI576" s="89"/>
      <c r="DJ576" s="89"/>
      <c r="DK576" s="89"/>
      <c r="DL576" s="89"/>
      <c r="DM576" s="89"/>
      <c r="DN576" s="89"/>
      <c r="DO576" s="89"/>
      <c r="DP576" s="89"/>
      <c r="DQ576" s="89"/>
      <c r="DR576" s="89"/>
      <c r="DS576" s="89"/>
      <c r="DT576" s="89"/>
      <c r="DU576" s="89"/>
      <c r="DV576" s="89"/>
      <c r="DW576" s="89"/>
      <c r="DX576" s="89"/>
      <c r="DY576" s="89"/>
      <c r="DZ576" s="89"/>
      <c r="EA576" s="89"/>
    </row>
    <row r="577" spans="1:131" ht="12">
      <c r="A577" s="8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CA577" s="89"/>
      <c r="CB577" s="89"/>
      <c r="CC577" s="89"/>
      <c r="CD577" s="89"/>
      <c r="CE577" s="89"/>
      <c r="CF577" s="89"/>
      <c r="CG577" s="89"/>
      <c r="CH577" s="89"/>
      <c r="CI577" s="89"/>
      <c r="CJ577" s="89"/>
      <c r="CK577" s="89"/>
      <c r="CL577" s="89"/>
      <c r="CM577" s="89"/>
      <c r="CN577" s="89"/>
      <c r="CO577" s="89"/>
      <c r="CP577" s="89"/>
      <c r="CQ577" s="89"/>
      <c r="CR577" s="89"/>
      <c r="CS577" s="89"/>
      <c r="CT577" s="89"/>
      <c r="CU577" s="89"/>
      <c r="CV577" s="89"/>
      <c r="CW577" s="89"/>
      <c r="CX577" s="89"/>
      <c r="CY577" s="89"/>
      <c r="CZ577" s="89"/>
      <c r="DA577" s="89"/>
      <c r="DB577" s="89"/>
      <c r="DC577" s="89"/>
      <c r="DD577" s="89"/>
      <c r="DE577" s="89"/>
      <c r="DF577" s="89"/>
      <c r="DG577" s="89"/>
      <c r="DH577" s="89"/>
      <c r="DI577" s="89"/>
      <c r="DJ577" s="89"/>
      <c r="DK577" s="89"/>
      <c r="DL577" s="89"/>
      <c r="DM577" s="89"/>
      <c r="DN577" s="89"/>
      <c r="DO577" s="89"/>
      <c r="DP577" s="89"/>
      <c r="DQ577" s="89"/>
      <c r="DR577" s="89"/>
      <c r="DS577" s="89"/>
      <c r="DT577" s="89"/>
      <c r="DU577" s="89"/>
      <c r="DV577" s="89"/>
      <c r="DW577" s="89"/>
      <c r="DX577" s="89"/>
      <c r="DY577" s="89"/>
      <c r="DZ577" s="89"/>
      <c r="EA577" s="89"/>
    </row>
    <row r="578" spans="1:131" ht="12">
      <c r="A578" s="8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CA578" s="89"/>
      <c r="CB578" s="89"/>
      <c r="CC578" s="89"/>
      <c r="CD578" s="89"/>
      <c r="CE578" s="89"/>
      <c r="CF578" s="89"/>
      <c r="CG578" s="89"/>
      <c r="CH578" s="89"/>
      <c r="CI578" s="89"/>
      <c r="CJ578" s="89"/>
      <c r="CK578" s="89"/>
      <c r="CL578" s="89"/>
      <c r="CM578" s="89"/>
      <c r="CN578" s="89"/>
      <c r="CO578" s="89"/>
      <c r="CP578" s="89"/>
      <c r="CQ578" s="89"/>
      <c r="CR578" s="89"/>
      <c r="CS578" s="89"/>
      <c r="CT578" s="89"/>
      <c r="CU578" s="89"/>
      <c r="CV578" s="89"/>
      <c r="CW578" s="89"/>
      <c r="CX578" s="89"/>
      <c r="CY578" s="89"/>
      <c r="CZ578" s="89"/>
      <c r="DA578" s="89"/>
      <c r="DB578" s="89"/>
      <c r="DC578" s="89"/>
      <c r="DD578" s="89"/>
      <c r="DE578" s="89"/>
      <c r="DF578" s="89"/>
      <c r="DG578" s="89"/>
      <c r="DH578" s="89"/>
      <c r="DI578" s="89"/>
      <c r="DJ578" s="89"/>
      <c r="DK578" s="89"/>
      <c r="DL578" s="89"/>
      <c r="DM578" s="89"/>
      <c r="DN578" s="89"/>
      <c r="DO578" s="89"/>
      <c r="DP578" s="89"/>
      <c r="DQ578" s="89"/>
      <c r="DR578" s="89"/>
      <c r="DS578" s="89"/>
      <c r="DT578" s="89"/>
      <c r="DU578" s="89"/>
      <c r="DV578" s="89"/>
      <c r="DW578" s="89"/>
      <c r="DX578" s="89"/>
      <c r="DY578" s="89"/>
      <c r="DZ578" s="89"/>
      <c r="EA578" s="89"/>
    </row>
    <row r="579" spans="1:131" ht="12">
      <c r="A579" s="8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CA579" s="89"/>
      <c r="CB579" s="89"/>
      <c r="CC579" s="89"/>
      <c r="CD579" s="89"/>
      <c r="CE579" s="89"/>
      <c r="CF579" s="89"/>
      <c r="CG579" s="89"/>
      <c r="CH579" s="89"/>
      <c r="CI579" s="89"/>
      <c r="CJ579" s="89"/>
      <c r="CK579" s="89"/>
      <c r="CL579" s="89"/>
      <c r="CM579" s="89"/>
      <c r="CN579" s="89"/>
      <c r="CO579" s="89"/>
      <c r="CP579" s="89"/>
      <c r="CQ579" s="89"/>
      <c r="CR579" s="89"/>
      <c r="CS579" s="89"/>
      <c r="CT579" s="89"/>
      <c r="CU579" s="89"/>
      <c r="CV579" s="89"/>
      <c r="CW579" s="89"/>
      <c r="CX579" s="89"/>
      <c r="CY579" s="89"/>
      <c r="CZ579" s="89"/>
      <c r="DA579" s="89"/>
      <c r="DB579" s="89"/>
      <c r="DC579" s="89"/>
      <c r="DD579" s="89"/>
      <c r="DE579" s="89"/>
      <c r="DF579" s="89"/>
      <c r="DG579" s="89"/>
      <c r="DH579" s="89"/>
      <c r="DI579" s="89"/>
      <c r="DJ579" s="89"/>
      <c r="DK579" s="89"/>
      <c r="DL579" s="89"/>
      <c r="DM579" s="89"/>
      <c r="DN579" s="89"/>
      <c r="DO579" s="89"/>
      <c r="DP579" s="89"/>
      <c r="DQ579" s="89"/>
      <c r="DR579" s="89"/>
      <c r="DS579" s="89"/>
      <c r="DT579" s="89"/>
      <c r="DU579" s="89"/>
      <c r="DV579" s="89"/>
      <c r="DW579" s="89"/>
      <c r="DX579" s="89"/>
      <c r="DY579" s="89"/>
      <c r="DZ579" s="89"/>
      <c r="EA579" s="89"/>
    </row>
    <row r="580" spans="1:131" ht="12">
      <c r="A580" s="8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CA580" s="89"/>
      <c r="CB580" s="89"/>
      <c r="CC580" s="89"/>
      <c r="CD580" s="89"/>
      <c r="CE580" s="89"/>
      <c r="CF580" s="89"/>
      <c r="CG580" s="89"/>
      <c r="CH580" s="89"/>
      <c r="CI580" s="89"/>
      <c r="CJ580" s="89"/>
      <c r="CK580" s="89"/>
      <c r="CL580" s="89"/>
      <c r="CM580" s="89"/>
      <c r="CN580" s="89"/>
      <c r="CO580" s="89"/>
      <c r="CP580" s="89"/>
      <c r="CQ580" s="89"/>
      <c r="CR580" s="89"/>
      <c r="CS580" s="89"/>
      <c r="CT580" s="89"/>
      <c r="CU580" s="89"/>
      <c r="CV580" s="89"/>
      <c r="CW580" s="89"/>
      <c r="CX580" s="89"/>
      <c r="CY580" s="89"/>
      <c r="CZ580" s="89"/>
      <c r="DA580" s="89"/>
      <c r="DB580" s="89"/>
      <c r="DC580" s="89"/>
      <c r="DD580" s="89"/>
      <c r="DE580" s="89"/>
      <c r="DF580" s="89"/>
      <c r="DG580" s="89"/>
      <c r="DH580" s="89"/>
      <c r="DI580" s="89"/>
      <c r="DJ580" s="89"/>
      <c r="DK580" s="89"/>
      <c r="DL580" s="89"/>
      <c r="DM580" s="89"/>
      <c r="DN580" s="89"/>
      <c r="DO580" s="89"/>
      <c r="DP580" s="89"/>
      <c r="DQ580" s="89"/>
      <c r="DR580" s="89"/>
      <c r="DS580" s="89"/>
      <c r="DT580" s="89"/>
      <c r="DU580" s="89"/>
      <c r="DV580" s="89"/>
      <c r="DW580" s="89"/>
      <c r="DX580" s="89"/>
      <c r="DY580" s="89"/>
      <c r="DZ580" s="89"/>
      <c r="EA580" s="89"/>
    </row>
    <row r="581" spans="1:131" ht="12">
      <c r="A581" s="8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CA581" s="89"/>
      <c r="CB581" s="89"/>
      <c r="CC581" s="89"/>
      <c r="CD581" s="89"/>
      <c r="CE581" s="89"/>
      <c r="CF581" s="89"/>
      <c r="CG581" s="89"/>
      <c r="CH581" s="89"/>
      <c r="CI581" s="89"/>
      <c r="CJ581" s="89"/>
      <c r="CK581" s="89"/>
      <c r="CL581" s="89"/>
      <c r="CM581" s="89"/>
      <c r="CN581" s="89"/>
      <c r="CO581" s="89"/>
      <c r="CP581" s="89"/>
      <c r="CQ581" s="89"/>
      <c r="CR581" s="89"/>
      <c r="CS581" s="89"/>
      <c r="CT581" s="89"/>
      <c r="CU581" s="89"/>
      <c r="CV581" s="89"/>
      <c r="CW581" s="89"/>
      <c r="CX581" s="89"/>
      <c r="CY581" s="89"/>
      <c r="CZ581" s="89"/>
      <c r="DA581" s="89"/>
      <c r="DB581" s="89"/>
      <c r="DC581" s="89"/>
      <c r="DD581" s="89"/>
      <c r="DE581" s="89"/>
      <c r="DF581" s="89"/>
      <c r="DG581" s="89"/>
      <c r="DH581" s="89"/>
      <c r="DI581" s="89"/>
      <c r="DJ581" s="89"/>
      <c r="DK581" s="89"/>
      <c r="DL581" s="89"/>
      <c r="DM581" s="89"/>
      <c r="DN581" s="89"/>
      <c r="DO581" s="89"/>
      <c r="DP581" s="89"/>
      <c r="DQ581" s="89"/>
      <c r="DR581" s="89"/>
      <c r="DS581" s="89"/>
      <c r="DT581" s="89"/>
      <c r="DU581" s="89"/>
      <c r="DV581" s="89"/>
      <c r="DW581" s="89"/>
      <c r="DX581" s="89"/>
      <c r="DY581" s="89"/>
      <c r="DZ581" s="89"/>
      <c r="EA581" s="89"/>
    </row>
    <row r="582" spans="1:131" ht="12">
      <c r="A582" s="8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CA582" s="89"/>
      <c r="CB582" s="89"/>
      <c r="CC582" s="89"/>
      <c r="CD582" s="89"/>
      <c r="CE582" s="89"/>
      <c r="CF582" s="89"/>
      <c r="CG582" s="89"/>
      <c r="CH582" s="89"/>
      <c r="CI582" s="89"/>
      <c r="CJ582" s="89"/>
      <c r="CK582" s="89"/>
      <c r="CL582" s="89"/>
      <c r="CM582" s="89"/>
      <c r="CN582" s="89"/>
      <c r="CO582" s="89"/>
      <c r="CP582" s="89"/>
      <c r="CQ582" s="89"/>
      <c r="CR582" s="89"/>
      <c r="CS582" s="89"/>
      <c r="CT582" s="89"/>
      <c r="CU582" s="89"/>
      <c r="CV582" s="89"/>
      <c r="CW582" s="89"/>
      <c r="CX582" s="89"/>
      <c r="CY582" s="89"/>
      <c r="CZ582" s="89"/>
      <c r="DA582" s="89"/>
      <c r="DB582" s="89"/>
      <c r="DC582" s="89"/>
      <c r="DD582" s="89"/>
      <c r="DE582" s="89"/>
      <c r="DF582" s="89"/>
      <c r="DG582" s="89"/>
      <c r="DH582" s="89"/>
      <c r="DI582" s="89"/>
      <c r="DJ582" s="89"/>
      <c r="DK582" s="89"/>
      <c r="DL582" s="89"/>
      <c r="DM582" s="89"/>
      <c r="DN582" s="89"/>
      <c r="DO582" s="89"/>
      <c r="DP582" s="89"/>
      <c r="DQ582" s="89"/>
      <c r="DR582" s="89"/>
      <c r="DS582" s="89"/>
      <c r="DT582" s="89"/>
      <c r="DU582" s="89"/>
      <c r="DV582" s="89"/>
      <c r="DW582" s="89"/>
      <c r="DX582" s="89"/>
      <c r="DY582" s="89"/>
      <c r="DZ582" s="89"/>
      <c r="EA582" s="89"/>
    </row>
    <row r="583" spans="1:131" ht="12">
      <c r="A583" s="8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CA583" s="89"/>
      <c r="CB583" s="89"/>
      <c r="CC583" s="89"/>
      <c r="CD583" s="89"/>
      <c r="CE583" s="89"/>
      <c r="CF583" s="89"/>
      <c r="CG583" s="89"/>
      <c r="CH583" s="89"/>
      <c r="CI583" s="89"/>
      <c r="CJ583" s="89"/>
      <c r="CK583" s="89"/>
      <c r="CL583" s="89"/>
      <c r="CM583" s="89"/>
      <c r="CN583" s="89"/>
      <c r="CO583" s="89"/>
      <c r="CP583" s="89"/>
      <c r="CQ583" s="89"/>
      <c r="CR583" s="89"/>
      <c r="CS583" s="89"/>
      <c r="CT583" s="89"/>
      <c r="CU583" s="89"/>
      <c r="CV583" s="89"/>
      <c r="CW583" s="89"/>
      <c r="CX583" s="89"/>
      <c r="CY583" s="89"/>
      <c r="CZ583" s="89"/>
      <c r="DA583" s="89"/>
      <c r="DB583" s="89"/>
      <c r="DC583" s="89"/>
      <c r="DD583" s="89"/>
      <c r="DE583" s="89"/>
      <c r="DF583" s="89"/>
      <c r="DG583" s="89"/>
      <c r="DH583" s="89"/>
      <c r="DI583" s="89"/>
      <c r="DJ583" s="89"/>
      <c r="DK583" s="89"/>
      <c r="DL583" s="89"/>
      <c r="DM583" s="89"/>
      <c r="DN583" s="89"/>
      <c r="DO583" s="89"/>
      <c r="DP583" s="89"/>
      <c r="DQ583" s="89"/>
      <c r="DR583" s="89"/>
      <c r="DS583" s="89"/>
      <c r="DT583" s="89"/>
      <c r="DU583" s="89"/>
      <c r="DV583" s="89"/>
      <c r="DW583" s="89"/>
      <c r="DX583" s="89"/>
      <c r="DY583" s="89"/>
      <c r="DZ583" s="89"/>
      <c r="EA583" s="89"/>
    </row>
    <row r="584" spans="1:131" ht="12">
      <c r="A584" s="8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CA584" s="89"/>
      <c r="CB584" s="89"/>
      <c r="CC584" s="89"/>
      <c r="CD584" s="89"/>
      <c r="CE584" s="89"/>
      <c r="CF584" s="89"/>
      <c r="CG584" s="89"/>
      <c r="CH584" s="89"/>
      <c r="CI584" s="89"/>
      <c r="CJ584" s="89"/>
      <c r="CK584" s="89"/>
      <c r="CL584" s="89"/>
      <c r="CM584" s="89"/>
      <c r="CN584" s="89"/>
      <c r="CO584" s="89"/>
      <c r="CP584" s="89"/>
      <c r="CQ584" s="89"/>
      <c r="CR584" s="89"/>
      <c r="CS584" s="89"/>
      <c r="CT584" s="89"/>
      <c r="CU584" s="89"/>
      <c r="CV584" s="89"/>
      <c r="CW584" s="89"/>
      <c r="CX584" s="89"/>
      <c r="CY584" s="89"/>
      <c r="CZ584" s="89"/>
      <c r="DA584" s="89"/>
      <c r="DB584" s="89"/>
      <c r="DC584" s="89"/>
      <c r="DD584" s="89"/>
      <c r="DE584" s="89"/>
      <c r="DF584" s="89"/>
      <c r="DG584" s="89"/>
      <c r="DH584" s="89"/>
      <c r="DI584" s="89"/>
      <c r="DJ584" s="89"/>
      <c r="DK584" s="89"/>
      <c r="DL584" s="89"/>
      <c r="DM584" s="89"/>
      <c r="DN584" s="89"/>
      <c r="DO584" s="89"/>
      <c r="DP584" s="89"/>
      <c r="DQ584" s="89"/>
      <c r="DR584" s="89"/>
      <c r="DS584" s="89"/>
      <c r="DT584" s="89"/>
      <c r="DU584" s="89"/>
      <c r="DV584" s="89"/>
      <c r="DW584" s="89"/>
      <c r="DX584" s="89"/>
      <c r="DY584" s="89"/>
      <c r="DZ584" s="89"/>
      <c r="EA584" s="89"/>
    </row>
    <row r="585" spans="1:131" ht="12">
      <c r="A585" s="8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CA585" s="89"/>
      <c r="CB585" s="89"/>
      <c r="CC585" s="89"/>
      <c r="CD585" s="89"/>
      <c r="CE585" s="89"/>
      <c r="CF585" s="89"/>
      <c r="CG585" s="89"/>
      <c r="CH585" s="89"/>
      <c r="CI585" s="89"/>
      <c r="CJ585" s="89"/>
      <c r="CK585" s="89"/>
      <c r="CL585" s="89"/>
      <c r="CM585" s="89"/>
      <c r="CN585" s="89"/>
      <c r="CO585" s="89"/>
      <c r="CP585" s="89"/>
      <c r="CQ585" s="89"/>
      <c r="CR585" s="89"/>
      <c r="CS585" s="89"/>
      <c r="CT585" s="89"/>
      <c r="CU585" s="89"/>
      <c r="CV585" s="89"/>
      <c r="CW585" s="89"/>
      <c r="CX585" s="89"/>
      <c r="CY585" s="89"/>
      <c r="CZ585" s="89"/>
      <c r="DA585" s="89"/>
      <c r="DB585" s="89"/>
      <c r="DC585" s="89"/>
      <c r="DD585" s="89"/>
      <c r="DE585" s="89"/>
      <c r="DF585" s="89"/>
      <c r="DG585" s="89"/>
      <c r="DH585" s="89"/>
      <c r="DI585" s="89"/>
      <c r="DJ585" s="89"/>
      <c r="DK585" s="89"/>
      <c r="DL585" s="89"/>
      <c r="DM585" s="89"/>
      <c r="DN585" s="89"/>
      <c r="DO585" s="89"/>
      <c r="DP585" s="89"/>
      <c r="DQ585" s="89"/>
      <c r="DR585" s="89"/>
      <c r="DS585" s="89"/>
      <c r="DT585" s="89"/>
      <c r="DU585" s="89"/>
      <c r="DV585" s="89"/>
      <c r="DW585" s="89"/>
      <c r="DX585" s="89"/>
      <c r="DY585" s="89"/>
      <c r="DZ585" s="89"/>
      <c r="EA585" s="89"/>
    </row>
    <row r="586" spans="1:131" ht="12">
      <c r="A586" s="8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CA586" s="89"/>
      <c r="CB586" s="89"/>
      <c r="CC586" s="89"/>
      <c r="CD586" s="89"/>
      <c r="CE586" s="89"/>
      <c r="CF586" s="89"/>
      <c r="CG586" s="89"/>
      <c r="CH586" s="89"/>
      <c r="CI586" s="89"/>
      <c r="CJ586" s="89"/>
      <c r="CK586" s="89"/>
      <c r="CL586" s="89"/>
      <c r="CM586" s="89"/>
      <c r="CN586" s="89"/>
      <c r="CO586" s="89"/>
      <c r="CP586" s="89"/>
      <c r="CQ586" s="89"/>
      <c r="CR586" s="89"/>
      <c r="CS586" s="89"/>
      <c r="CT586" s="89"/>
      <c r="CU586" s="89"/>
      <c r="CV586" s="89"/>
      <c r="CW586" s="89"/>
      <c r="CX586" s="89"/>
      <c r="CY586" s="89"/>
      <c r="CZ586" s="89"/>
      <c r="DA586" s="89"/>
      <c r="DB586" s="89"/>
      <c r="DC586" s="89"/>
      <c r="DD586" s="89"/>
      <c r="DE586" s="89"/>
      <c r="DF586" s="89"/>
      <c r="DG586" s="89"/>
      <c r="DH586" s="89"/>
      <c r="DI586" s="89"/>
      <c r="DJ586" s="89"/>
      <c r="DK586" s="89"/>
      <c r="DL586" s="89"/>
      <c r="DM586" s="89"/>
      <c r="DN586" s="89"/>
      <c r="DO586" s="89"/>
      <c r="DP586" s="89"/>
      <c r="DQ586" s="89"/>
      <c r="DR586" s="89"/>
      <c r="DS586" s="89"/>
      <c r="DT586" s="89"/>
      <c r="DU586" s="89"/>
      <c r="DV586" s="89"/>
      <c r="DW586" s="89"/>
      <c r="DX586" s="89"/>
      <c r="DY586" s="89"/>
      <c r="DZ586" s="89"/>
      <c r="EA586" s="89"/>
    </row>
    <row r="587" spans="1:131" ht="12">
      <c r="A587" s="8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CA587" s="89"/>
      <c r="CB587" s="89"/>
      <c r="CC587" s="89"/>
      <c r="CD587" s="89"/>
      <c r="CE587" s="89"/>
      <c r="CF587" s="89"/>
      <c r="CG587" s="89"/>
      <c r="CH587" s="89"/>
      <c r="CI587" s="89"/>
      <c r="CJ587" s="89"/>
      <c r="CK587" s="89"/>
      <c r="CL587" s="89"/>
      <c r="CM587" s="89"/>
      <c r="CN587" s="89"/>
      <c r="CO587" s="89"/>
      <c r="CP587" s="89"/>
      <c r="CQ587" s="89"/>
      <c r="CR587" s="89"/>
      <c r="CS587" s="89"/>
      <c r="CT587" s="89"/>
      <c r="CU587" s="89"/>
      <c r="CV587" s="89"/>
      <c r="CW587" s="89"/>
      <c r="CX587" s="89"/>
      <c r="CY587" s="89"/>
      <c r="CZ587" s="89"/>
      <c r="DA587" s="89"/>
      <c r="DB587" s="89"/>
      <c r="DC587" s="89"/>
      <c r="DD587" s="89"/>
      <c r="DE587" s="89"/>
      <c r="DF587" s="89"/>
      <c r="DG587" s="89"/>
      <c r="DH587" s="89"/>
      <c r="DI587" s="89"/>
      <c r="DJ587" s="89"/>
      <c r="DK587" s="89"/>
      <c r="DL587" s="89"/>
      <c r="DM587" s="89"/>
      <c r="DN587" s="89"/>
      <c r="DO587" s="89"/>
      <c r="DP587" s="89"/>
      <c r="DQ587" s="89"/>
      <c r="DR587" s="89"/>
      <c r="DS587" s="89"/>
      <c r="DT587" s="89"/>
      <c r="DU587" s="89"/>
      <c r="DV587" s="89"/>
      <c r="DW587" s="89"/>
      <c r="DX587" s="89"/>
      <c r="DY587" s="89"/>
      <c r="DZ587" s="89"/>
      <c r="EA587" s="89"/>
    </row>
    <row r="588" spans="1:131" ht="12">
      <c r="A588" s="8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CA588" s="89"/>
      <c r="CB588" s="89"/>
      <c r="CC588" s="89"/>
      <c r="CD588" s="89"/>
      <c r="CE588" s="89"/>
      <c r="CF588" s="89"/>
      <c r="CG588" s="89"/>
      <c r="CH588" s="89"/>
      <c r="CI588" s="89"/>
      <c r="CJ588" s="89"/>
      <c r="CK588" s="89"/>
      <c r="CL588" s="89"/>
      <c r="CM588" s="89"/>
      <c r="CN588" s="89"/>
      <c r="CO588" s="89"/>
      <c r="CP588" s="89"/>
      <c r="CQ588" s="89"/>
      <c r="CR588" s="89"/>
      <c r="CS588" s="89"/>
      <c r="CT588" s="89"/>
      <c r="CU588" s="89"/>
      <c r="CV588" s="89"/>
      <c r="CW588" s="89"/>
      <c r="CX588" s="89"/>
      <c r="CY588" s="89"/>
      <c r="CZ588" s="89"/>
      <c r="DA588" s="89"/>
      <c r="DB588" s="89"/>
      <c r="DC588" s="89"/>
      <c r="DD588" s="89"/>
      <c r="DE588" s="89"/>
      <c r="DF588" s="89"/>
      <c r="DG588" s="89"/>
      <c r="DH588" s="89"/>
      <c r="DI588" s="89"/>
      <c r="DJ588" s="89"/>
      <c r="DK588" s="89"/>
      <c r="DL588" s="89"/>
      <c r="DM588" s="89"/>
      <c r="DN588" s="89"/>
      <c r="DO588" s="89"/>
      <c r="DP588" s="89"/>
      <c r="DQ588" s="89"/>
      <c r="DR588" s="89"/>
      <c r="DS588" s="89"/>
      <c r="DT588" s="89"/>
      <c r="DU588" s="89"/>
      <c r="DV588" s="89"/>
      <c r="DW588" s="89"/>
      <c r="DX588" s="89"/>
      <c r="DY588" s="89"/>
      <c r="DZ588" s="89"/>
      <c r="EA588" s="89"/>
    </row>
    <row r="589" spans="1:131" ht="12">
      <c r="A589" s="8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CA589" s="89"/>
      <c r="CB589" s="89"/>
      <c r="CC589" s="89"/>
      <c r="CD589" s="89"/>
      <c r="CE589" s="89"/>
      <c r="CF589" s="89"/>
      <c r="CG589" s="89"/>
      <c r="CH589" s="89"/>
      <c r="CI589" s="89"/>
      <c r="CJ589" s="89"/>
      <c r="CK589" s="89"/>
      <c r="CL589" s="89"/>
      <c r="CM589" s="89"/>
      <c r="CN589" s="89"/>
      <c r="CO589" s="89"/>
      <c r="CP589" s="89"/>
      <c r="CQ589" s="89"/>
      <c r="CR589" s="89"/>
      <c r="CS589" s="89"/>
      <c r="CT589" s="89"/>
      <c r="CU589" s="89"/>
      <c r="CV589" s="89"/>
      <c r="CW589" s="89"/>
      <c r="CX589" s="89"/>
      <c r="CY589" s="89"/>
      <c r="CZ589" s="89"/>
      <c r="DA589" s="89"/>
      <c r="DB589" s="89"/>
      <c r="DC589" s="89"/>
      <c r="DD589" s="89"/>
      <c r="DE589" s="89"/>
      <c r="DF589" s="89"/>
      <c r="DG589" s="89"/>
      <c r="DH589" s="89"/>
      <c r="DI589" s="89"/>
      <c r="DJ589" s="89"/>
      <c r="DK589" s="89"/>
      <c r="DL589" s="89"/>
      <c r="DM589" s="89"/>
      <c r="DN589" s="89"/>
      <c r="DO589" s="89"/>
      <c r="DP589" s="89"/>
      <c r="DQ589" s="89"/>
      <c r="DR589" s="89"/>
      <c r="DS589" s="89"/>
      <c r="DT589" s="89"/>
      <c r="DU589" s="89"/>
      <c r="DV589" s="89"/>
      <c r="DW589" s="89"/>
      <c r="DX589" s="89"/>
      <c r="DY589" s="89"/>
      <c r="DZ589" s="89"/>
      <c r="EA589" s="89"/>
    </row>
    <row r="590" spans="1:131" ht="12">
      <c r="A590" s="8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CA590" s="89"/>
      <c r="CB590" s="89"/>
      <c r="CC590" s="89"/>
      <c r="CD590" s="89"/>
      <c r="CE590" s="89"/>
      <c r="CF590" s="89"/>
      <c r="CG590" s="89"/>
      <c r="CH590" s="89"/>
      <c r="CI590" s="89"/>
      <c r="CJ590" s="89"/>
      <c r="CK590" s="89"/>
      <c r="CL590" s="89"/>
      <c r="CM590" s="89"/>
      <c r="CN590" s="89"/>
      <c r="CO590" s="89"/>
      <c r="CP590" s="89"/>
      <c r="CQ590" s="89"/>
      <c r="CR590" s="89"/>
      <c r="CS590" s="89"/>
      <c r="CT590" s="89"/>
      <c r="CU590" s="89"/>
      <c r="CV590" s="89"/>
      <c r="CW590" s="89"/>
      <c r="CX590" s="89"/>
      <c r="CY590" s="89"/>
      <c r="CZ590" s="89"/>
      <c r="DA590" s="89"/>
      <c r="DB590" s="89"/>
      <c r="DC590" s="89"/>
      <c r="DD590" s="89"/>
      <c r="DE590" s="89"/>
      <c r="DF590" s="89"/>
      <c r="DG590" s="89"/>
      <c r="DH590" s="89"/>
      <c r="DI590" s="89"/>
      <c r="DJ590" s="89"/>
      <c r="DK590" s="89"/>
      <c r="DL590" s="89"/>
      <c r="DM590" s="89"/>
      <c r="DN590" s="89"/>
      <c r="DO590" s="89"/>
      <c r="DP590" s="89"/>
      <c r="DQ590" s="89"/>
      <c r="DR590" s="89"/>
      <c r="DS590" s="89"/>
      <c r="DT590" s="89"/>
      <c r="DU590" s="89"/>
      <c r="DV590" s="89"/>
      <c r="DW590" s="89"/>
      <c r="DX590" s="89"/>
      <c r="DY590" s="89"/>
      <c r="DZ590" s="89"/>
      <c r="EA590" s="89"/>
    </row>
    <row r="591" spans="1:131" ht="12">
      <c r="A591" s="8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CA591" s="89"/>
      <c r="CB591" s="89"/>
      <c r="CC591" s="89"/>
      <c r="CD591" s="89"/>
      <c r="CE591" s="89"/>
      <c r="CF591" s="89"/>
      <c r="CG591" s="89"/>
      <c r="CH591" s="89"/>
      <c r="CI591" s="89"/>
      <c r="CJ591" s="89"/>
      <c r="CK591" s="89"/>
      <c r="CL591" s="89"/>
      <c r="CM591" s="89"/>
      <c r="CN591" s="89"/>
      <c r="CO591" s="89"/>
      <c r="CP591" s="89"/>
      <c r="CQ591" s="89"/>
      <c r="CR591" s="89"/>
      <c r="CS591" s="89"/>
      <c r="CT591" s="89"/>
      <c r="CU591" s="89"/>
      <c r="CV591" s="89"/>
      <c r="CW591" s="89"/>
      <c r="CX591" s="89"/>
      <c r="CY591" s="89"/>
      <c r="CZ591" s="89"/>
      <c r="DA591" s="89"/>
      <c r="DB591" s="89"/>
      <c r="DC591" s="89"/>
      <c r="DD591" s="89"/>
      <c r="DE591" s="89"/>
      <c r="DF591" s="89"/>
      <c r="DG591" s="89"/>
      <c r="DH591" s="89"/>
      <c r="DI591" s="89"/>
      <c r="DJ591" s="89"/>
      <c r="DK591" s="89"/>
      <c r="DL591" s="89"/>
      <c r="DM591" s="89"/>
      <c r="DN591" s="89"/>
      <c r="DO591" s="89"/>
      <c r="DP591" s="89"/>
      <c r="DQ591" s="89"/>
      <c r="DR591" s="89"/>
      <c r="DS591" s="89"/>
      <c r="DT591" s="89"/>
      <c r="DU591" s="89"/>
      <c r="DV591" s="89"/>
      <c r="DW591" s="89"/>
      <c r="DX591" s="89"/>
      <c r="DY591" s="89"/>
      <c r="DZ591" s="89"/>
      <c r="EA591" s="89"/>
    </row>
    <row r="592" spans="1:131" ht="12">
      <c r="A592" s="8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CA592" s="89"/>
      <c r="CB592" s="89"/>
      <c r="CC592" s="89"/>
      <c r="CD592" s="89"/>
      <c r="CE592" s="89"/>
      <c r="CF592" s="89"/>
      <c r="CG592" s="89"/>
      <c r="CH592" s="89"/>
      <c r="CI592" s="89"/>
      <c r="CJ592" s="89"/>
      <c r="CK592" s="89"/>
      <c r="CL592" s="89"/>
      <c r="CM592" s="89"/>
      <c r="CN592" s="89"/>
      <c r="CO592" s="89"/>
      <c r="CP592" s="89"/>
      <c r="CQ592" s="89"/>
      <c r="CR592" s="89"/>
      <c r="CS592" s="89"/>
      <c r="CT592" s="89"/>
      <c r="CU592" s="89"/>
      <c r="CV592" s="89"/>
      <c r="CW592" s="89"/>
      <c r="CX592" s="89"/>
      <c r="CY592" s="89"/>
      <c r="CZ592" s="89"/>
      <c r="DA592" s="89"/>
      <c r="DB592" s="89"/>
      <c r="DC592" s="89"/>
      <c r="DD592" s="89"/>
      <c r="DE592" s="89"/>
      <c r="DF592" s="89"/>
      <c r="DG592" s="89"/>
      <c r="DH592" s="89"/>
      <c r="DI592" s="89"/>
      <c r="DJ592" s="89"/>
      <c r="DK592" s="89"/>
      <c r="DL592" s="89"/>
      <c r="DM592" s="89"/>
      <c r="DN592" s="89"/>
      <c r="DO592" s="89"/>
      <c r="DP592" s="89"/>
      <c r="DQ592" s="89"/>
      <c r="DR592" s="89"/>
      <c r="DS592" s="89"/>
      <c r="DT592" s="89"/>
      <c r="DU592" s="89"/>
      <c r="DV592" s="89"/>
      <c r="DW592" s="89"/>
      <c r="DX592" s="89"/>
      <c r="DY592" s="89"/>
      <c r="DZ592" s="89"/>
      <c r="EA592" s="89"/>
    </row>
    <row r="593" spans="1:131" ht="12">
      <c r="A593" s="8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CA593" s="89"/>
      <c r="CB593" s="89"/>
      <c r="CC593" s="89"/>
      <c r="CD593" s="89"/>
      <c r="CE593" s="89"/>
      <c r="CF593" s="89"/>
      <c r="CG593" s="89"/>
      <c r="CH593" s="89"/>
      <c r="CI593" s="89"/>
      <c r="CJ593" s="89"/>
      <c r="CK593" s="89"/>
      <c r="CL593" s="89"/>
      <c r="CM593" s="89"/>
      <c r="CN593" s="89"/>
      <c r="CO593" s="89"/>
      <c r="CP593" s="89"/>
      <c r="CQ593" s="89"/>
      <c r="CR593" s="89"/>
      <c r="CS593" s="89"/>
      <c r="CT593" s="89"/>
      <c r="CU593" s="89"/>
      <c r="CV593" s="89"/>
      <c r="CW593" s="89"/>
      <c r="CX593" s="89"/>
      <c r="CY593" s="89"/>
      <c r="CZ593" s="89"/>
      <c r="DA593" s="89"/>
      <c r="DB593" s="89"/>
      <c r="DC593" s="89"/>
      <c r="DD593" s="89"/>
      <c r="DE593" s="89"/>
      <c r="DF593" s="89"/>
      <c r="DG593" s="89"/>
      <c r="DH593" s="89"/>
      <c r="DI593" s="89"/>
      <c r="DJ593" s="89"/>
      <c r="DK593" s="89"/>
      <c r="DL593" s="89"/>
      <c r="DM593" s="89"/>
      <c r="DN593" s="89"/>
      <c r="DO593" s="89"/>
      <c r="DP593" s="89"/>
      <c r="DQ593" s="89"/>
      <c r="DR593" s="89"/>
      <c r="DS593" s="89"/>
      <c r="DT593" s="89"/>
      <c r="DU593" s="89"/>
      <c r="DV593" s="89"/>
      <c r="DW593" s="89"/>
      <c r="DX593" s="89"/>
      <c r="DY593" s="89"/>
      <c r="DZ593" s="89"/>
      <c r="EA593" s="89"/>
    </row>
    <row r="594" spans="1:131" ht="12">
      <c r="A594" s="8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CA594" s="89"/>
      <c r="CB594" s="89"/>
      <c r="CC594" s="89"/>
      <c r="CD594" s="89"/>
      <c r="CE594" s="89"/>
      <c r="CF594" s="89"/>
      <c r="CG594" s="89"/>
      <c r="CH594" s="89"/>
      <c r="CI594" s="89"/>
      <c r="CJ594" s="89"/>
      <c r="CK594" s="89"/>
      <c r="CL594" s="89"/>
      <c r="CM594" s="89"/>
      <c r="CN594" s="89"/>
      <c r="CO594" s="89"/>
      <c r="CP594" s="89"/>
      <c r="CQ594" s="89"/>
      <c r="CR594" s="89"/>
      <c r="CS594" s="89"/>
      <c r="CT594" s="89"/>
      <c r="CU594" s="89"/>
      <c r="CV594" s="89"/>
      <c r="CW594" s="89"/>
      <c r="CX594" s="89"/>
      <c r="CY594" s="89"/>
      <c r="CZ594" s="89"/>
      <c r="DA594" s="89"/>
      <c r="DB594" s="89"/>
      <c r="DC594" s="89"/>
      <c r="DD594" s="89"/>
      <c r="DE594" s="89"/>
      <c r="DF594" s="89"/>
      <c r="DG594" s="89"/>
      <c r="DH594" s="89"/>
      <c r="DI594" s="89"/>
      <c r="DJ594" s="89"/>
      <c r="DK594" s="89"/>
      <c r="DL594" s="89"/>
      <c r="DM594" s="89"/>
      <c r="DN594" s="89"/>
      <c r="DO594" s="89"/>
      <c r="DP594" s="89"/>
      <c r="DQ594" s="89"/>
      <c r="DR594" s="89"/>
      <c r="DS594" s="89"/>
      <c r="DT594" s="89"/>
      <c r="DU594" s="89"/>
      <c r="DV594" s="89"/>
      <c r="DW594" s="89"/>
      <c r="DX594" s="89"/>
      <c r="DY594" s="89"/>
      <c r="DZ594" s="89"/>
      <c r="EA594" s="89"/>
    </row>
    <row r="595" spans="1:131" ht="12">
      <c r="A595" s="8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CA595" s="89"/>
      <c r="CB595" s="89"/>
      <c r="CC595" s="89"/>
      <c r="CD595" s="89"/>
      <c r="CE595" s="89"/>
      <c r="CF595" s="89"/>
      <c r="CG595" s="89"/>
      <c r="CH595" s="89"/>
      <c r="CI595" s="89"/>
      <c r="CJ595" s="89"/>
      <c r="CK595" s="89"/>
      <c r="CL595" s="89"/>
      <c r="CM595" s="89"/>
      <c r="CN595" s="89"/>
      <c r="CO595" s="89"/>
      <c r="CP595" s="89"/>
      <c r="CQ595" s="89"/>
      <c r="CR595" s="89"/>
      <c r="CS595" s="89"/>
      <c r="CT595" s="89"/>
      <c r="CU595" s="89"/>
      <c r="CV595" s="89"/>
      <c r="CW595" s="89"/>
      <c r="CX595" s="89"/>
      <c r="CY595" s="89"/>
      <c r="CZ595" s="89"/>
      <c r="DA595" s="89"/>
      <c r="DB595" s="89"/>
      <c r="DC595" s="89"/>
      <c r="DD595" s="89"/>
      <c r="DE595" s="89"/>
      <c r="DF595" s="89"/>
      <c r="DG595" s="89"/>
      <c r="DH595" s="89"/>
      <c r="DI595" s="89"/>
      <c r="DJ595" s="89"/>
      <c r="DK595" s="89"/>
      <c r="DL595" s="89"/>
      <c r="DM595" s="89"/>
      <c r="DN595" s="89"/>
      <c r="DO595" s="89"/>
      <c r="DP595" s="89"/>
      <c r="DQ595" s="89"/>
      <c r="DR595" s="89"/>
      <c r="DS595" s="89"/>
      <c r="DT595" s="89"/>
      <c r="DU595" s="89"/>
      <c r="DV595" s="89"/>
      <c r="DW595" s="89"/>
      <c r="DX595" s="89"/>
      <c r="DY595" s="89"/>
      <c r="DZ595" s="89"/>
      <c r="EA595" s="89"/>
    </row>
    <row r="596" spans="1:131" ht="12">
      <c r="A596" s="8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CA596" s="89"/>
      <c r="CB596" s="89"/>
      <c r="CC596" s="89"/>
      <c r="CD596" s="89"/>
      <c r="CE596" s="89"/>
      <c r="CF596" s="89"/>
      <c r="CG596" s="89"/>
      <c r="CH596" s="89"/>
      <c r="CI596" s="89"/>
      <c r="CJ596" s="89"/>
      <c r="CK596" s="89"/>
      <c r="CL596" s="89"/>
      <c r="CM596" s="89"/>
      <c r="CN596" s="89"/>
      <c r="CO596" s="89"/>
      <c r="CP596" s="89"/>
      <c r="CQ596" s="89"/>
      <c r="CR596" s="89"/>
      <c r="CS596" s="89"/>
      <c r="CT596" s="89"/>
      <c r="CU596" s="89"/>
      <c r="CV596" s="89"/>
      <c r="CW596" s="89"/>
      <c r="CX596" s="89"/>
      <c r="CY596" s="89"/>
      <c r="CZ596" s="89"/>
      <c r="DA596" s="89"/>
      <c r="DB596" s="89"/>
      <c r="DC596" s="89"/>
      <c r="DD596" s="89"/>
      <c r="DE596" s="89"/>
      <c r="DF596" s="89"/>
      <c r="DG596" s="89"/>
      <c r="DH596" s="89"/>
      <c r="DI596" s="89"/>
      <c r="DJ596" s="89"/>
      <c r="DK596" s="89"/>
      <c r="DL596" s="89"/>
      <c r="DM596" s="89"/>
      <c r="DN596" s="89"/>
      <c r="DO596" s="89"/>
      <c r="DP596" s="89"/>
      <c r="DQ596" s="89"/>
      <c r="DR596" s="89"/>
      <c r="DS596" s="89"/>
      <c r="DT596" s="89"/>
      <c r="DU596" s="89"/>
      <c r="DV596" s="89"/>
      <c r="DW596" s="89"/>
      <c r="DX596" s="89"/>
      <c r="DY596" s="89"/>
      <c r="DZ596" s="89"/>
      <c r="EA596" s="89"/>
    </row>
    <row r="597" spans="1:131" ht="12">
      <c r="A597" s="8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CA597" s="89"/>
      <c r="CB597" s="89"/>
      <c r="CC597" s="89"/>
      <c r="CD597" s="89"/>
      <c r="CE597" s="89"/>
      <c r="CF597" s="89"/>
      <c r="CG597" s="89"/>
      <c r="CH597" s="89"/>
      <c r="CI597" s="89"/>
      <c r="CJ597" s="89"/>
      <c r="CK597" s="89"/>
      <c r="CL597" s="89"/>
      <c r="CM597" s="89"/>
      <c r="CN597" s="89"/>
      <c r="CO597" s="89"/>
      <c r="CP597" s="89"/>
      <c r="CQ597" s="89"/>
      <c r="CR597" s="89"/>
      <c r="CS597" s="89"/>
      <c r="CT597" s="89"/>
      <c r="CU597" s="89"/>
      <c r="CV597" s="89"/>
      <c r="CW597" s="89"/>
      <c r="CX597" s="89"/>
      <c r="CY597" s="89"/>
      <c r="CZ597" s="89"/>
      <c r="DA597" s="89"/>
      <c r="DB597" s="89"/>
      <c r="DC597" s="89"/>
      <c r="DD597" s="89"/>
      <c r="DE597" s="89"/>
      <c r="DF597" s="89"/>
      <c r="DG597" s="89"/>
      <c r="DH597" s="89"/>
      <c r="DI597" s="89"/>
      <c r="DJ597" s="89"/>
      <c r="DK597" s="89"/>
      <c r="DL597" s="89"/>
      <c r="DM597" s="89"/>
      <c r="DN597" s="89"/>
      <c r="DO597" s="89"/>
      <c r="DP597" s="89"/>
      <c r="DQ597" s="89"/>
      <c r="DR597" s="89"/>
      <c r="DS597" s="89"/>
      <c r="DT597" s="89"/>
      <c r="DU597" s="89"/>
      <c r="DV597" s="89"/>
      <c r="DW597" s="89"/>
      <c r="DX597" s="89"/>
      <c r="DY597" s="89"/>
      <c r="DZ597" s="89"/>
      <c r="EA597" s="89"/>
    </row>
    <row r="598" spans="1:131" ht="12">
      <c r="A598" s="8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CA598" s="89"/>
      <c r="CB598" s="89"/>
      <c r="CC598" s="89"/>
      <c r="CD598" s="89"/>
      <c r="CE598" s="89"/>
      <c r="CF598" s="89"/>
      <c r="CG598" s="89"/>
      <c r="CH598" s="89"/>
      <c r="CI598" s="89"/>
      <c r="CJ598" s="89"/>
      <c r="CK598" s="89"/>
      <c r="CL598" s="89"/>
      <c r="CM598" s="89"/>
      <c r="CN598" s="89"/>
      <c r="CO598" s="89"/>
      <c r="CP598" s="89"/>
      <c r="CQ598" s="89"/>
      <c r="CR598" s="89"/>
      <c r="CS598" s="89"/>
      <c r="CT598" s="89"/>
      <c r="CU598" s="89"/>
      <c r="CV598" s="89"/>
      <c r="CW598" s="89"/>
      <c r="CX598" s="89"/>
      <c r="CY598" s="89"/>
      <c r="CZ598" s="89"/>
      <c r="DA598" s="89"/>
      <c r="DB598" s="89"/>
      <c r="DC598" s="89"/>
      <c r="DD598" s="89"/>
      <c r="DE598" s="89"/>
      <c r="DF598" s="89"/>
      <c r="DG598" s="89"/>
      <c r="DH598" s="89"/>
      <c r="DI598" s="89"/>
      <c r="DJ598" s="89"/>
      <c r="DK598" s="89"/>
      <c r="DL598" s="89"/>
      <c r="DM598" s="89"/>
      <c r="DN598" s="89"/>
      <c r="DO598" s="89"/>
      <c r="DP598" s="89"/>
      <c r="DQ598" s="89"/>
      <c r="DR598" s="89"/>
      <c r="DS598" s="89"/>
      <c r="DT598" s="89"/>
      <c r="DU598" s="89"/>
      <c r="DV598" s="89"/>
      <c r="DW598" s="89"/>
      <c r="DX598" s="89"/>
      <c r="DY598" s="89"/>
      <c r="DZ598" s="89"/>
      <c r="EA598" s="89"/>
    </row>
    <row r="599" spans="1:131" ht="12">
      <c r="A599" s="8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CA599" s="89"/>
      <c r="CB599" s="89"/>
      <c r="CC599" s="89"/>
      <c r="CD599" s="89"/>
      <c r="CE599" s="89"/>
      <c r="CF599" s="89"/>
      <c r="CG599" s="89"/>
      <c r="CH599" s="89"/>
      <c r="CI599" s="89"/>
      <c r="CJ599" s="89"/>
      <c r="CK599" s="89"/>
      <c r="CL599" s="89"/>
      <c r="CM599" s="89"/>
      <c r="CN599" s="89"/>
      <c r="CO599" s="89"/>
      <c r="CP599" s="89"/>
      <c r="CQ599" s="89"/>
      <c r="CR599" s="89"/>
      <c r="CS599" s="89"/>
      <c r="CT599" s="89"/>
      <c r="CU599" s="89"/>
      <c r="CV599" s="89"/>
      <c r="CW599" s="89"/>
      <c r="CX599" s="89"/>
      <c r="CY599" s="89"/>
      <c r="CZ599" s="89"/>
      <c r="DA599" s="89"/>
      <c r="DB599" s="89"/>
      <c r="DC599" s="89"/>
      <c r="DD599" s="89"/>
      <c r="DE599" s="89"/>
      <c r="DF599" s="89"/>
      <c r="DG599" s="89"/>
      <c r="DH599" s="89"/>
      <c r="DI599" s="89"/>
      <c r="DJ599" s="89"/>
      <c r="DK599" s="89"/>
      <c r="DL599" s="89"/>
      <c r="DM599" s="89"/>
      <c r="DN599" s="89"/>
      <c r="DO599" s="89"/>
      <c r="DP599" s="89"/>
      <c r="DQ599" s="89"/>
      <c r="DR599" s="89"/>
      <c r="DS599" s="89"/>
      <c r="DT599" s="89"/>
      <c r="DU599" s="89"/>
      <c r="DV599" s="89"/>
      <c r="DW599" s="89"/>
      <c r="DX599" s="89"/>
      <c r="DY599" s="89"/>
      <c r="DZ599" s="89"/>
      <c r="EA599" s="89"/>
    </row>
    <row r="600" spans="1:131" ht="12">
      <c r="A600" s="8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CA600" s="89"/>
      <c r="CB600" s="89"/>
      <c r="CC600" s="89"/>
      <c r="CD600" s="89"/>
      <c r="CE600" s="89"/>
      <c r="CF600" s="89"/>
      <c r="CG600" s="89"/>
      <c r="CH600" s="89"/>
      <c r="CI600" s="89"/>
      <c r="CJ600" s="89"/>
      <c r="CK600" s="89"/>
      <c r="CL600" s="89"/>
      <c r="CM600" s="89"/>
      <c r="CN600" s="89"/>
      <c r="CO600" s="89"/>
      <c r="CP600" s="89"/>
      <c r="CQ600" s="89"/>
      <c r="CR600" s="89"/>
      <c r="CS600" s="89"/>
      <c r="CT600" s="89"/>
      <c r="CU600" s="89"/>
      <c r="CV600" s="89"/>
      <c r="CW600" s="89"/>
      <c r="CX600" s="89"/>
      <c r="CY600" s="89"/>
      <c r="CZ600" s="89"/>
      <c r="DA600" s="89"/>
      <c r="DB600" s="89"/>
      <c r="DC600" s="89"/>
      <c r="DD600" s="89"/>
      <c r="DE600" s="89"/>
      <c r="DF600" s="89"/>
      <c r="DG600" s="89"/>
      <c r="DH600" s="89"/>
      <c r="DI600" s="89"/>
      <c r="DJ600" s="89"/>
      <c r="DK600" s="89"/>
      <c r="DL600" s="89"/>
      <c r="DM600" s="89"/>
      <c r="DN600" s="89"/>
      <c r="DO600" s="89"/>
      <c r="DP600" s="89"/>
      <c r="DQ600" s="89"/>
      <c r="DR600" s="89"/>
      <c r="DS600" s="89"/>
      <c r="DT600" s="89"/>
      <c r="DU600" s="89"/>
      <c r="DV600" s="89"/>
      <c r="DW600" s="89"/>
      <c r="DX600" s="89"/>
      <c r="DY600" s="89"/>
      <c r="DZ600" s="89"/>
      <c r="EA600" s="89"/>
    </row>
    <row r="601" spans="1:131" ht="12">
      <c r="A601" s="8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CA601" s="89"/>
      <c r="CB601" s="89"/>
      <c r="CC601" s="89"/>
      <c r="CD601" s="89"/>
      <c r="CE601" s="89"/>
      <c r="CF601" s="89"/>
      <c r="CG601" s="89"/>
      <c r="CH601" s="89"/>
      <c r="CI601" s="89"/>
      <c r="CJ601" s="89"/>
      <c r="CK601" s="89"/>
      <c r="CL601" s="89"/>
      <c r="CM601" s="89"/>
      <c r="CN601" s="89"/>
      <c r="CO601" s="89"/>
      <c r="CP601" s="89"/>
      <c r="CQ601" s="89"/>
      <c r="CR601" s="89"/>
      <c r="CS601" s="89"/>
      <c r="CT601" s="89"/>
      <c r="CU601" s="89"/>
      <c r="CV601" s="89"/>
      <c r="CW601" s="89"/>
      <c r="CX601" s="89"/>
      <c r="CY601" s="89"/>
      <c r="CZ601" s="89"/>
      <c r="DA601" s="89"/>
      <c r="DB601" s="89"/>
      <c r="DC601" s="89"/>
      <c r="DD601" s="89"/>
      <c r="DE601" s="89"/>
      <c r="DF601" s="89"/>
      <c r="DG601" s="89"/>
      <c r="DH601" s="89"/>
      <c r="DI601" s="89"/>
      <c r="DJ601" s="89"/>
      <c r="DK601" s="89"/>
      <c r="DL601" s="89"/>
      <c r="DM601" s="89"/>
      <c r="DN601" s="89"/>
      <c r="DO601" s="89"/>
      <c r="DP601" s="89"/>
      <c r="DQ601" s="89"/>
      <c r="DR601" s="89"/>
      <c r="DS601" s="89"/>
      <c r="DT601" s="89"/>
      <c r="DU601" s="89"/>
      <c r="DV601" s="89"/>
      <c r="DW601" s="89"/>
      <c r="DX601" s="89"/>
      <c r="DY601" s="89"/>
      <c r="DZ601" s="89"/>
      <c r="EA601" s="89"/>
    </row>
    <row r="602" spans="1:131" ht="12">
      <c r="A602" s="8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CA602" s="89"/>
      <c r="CB602" s="89"/>
      <c r="CC602" s="89"/>
      <c r="CD602" s="89"/>
      <c r="CE602" s="89"/>
      <c r="CF602" s="89"/>
      <c r="CG602" s="89"/>
      <c r="CH602" s="89"/>
      <c r="CI602" s="89"/>
      <c r="CJ602" s="89"/>
      <c r="CK602" s="89"/>
      <c r="CL602" s="89"/>
      <c r="CM602" s="89"/>
      <c r="CN602" s="89"/>
      <c r="CO602" s="89"/>
      <c r="CP602" s="89"/>
      <c r="CQ602" s="89"/>
      <c r="CR602" s="89"/>
      <c r="CS602" s="89"/>
      <c r="CT602" s="89"/>
      <c r="CU602" s="89"/>
      <c r="CV602" s="89"/>
      <c r="CW602" s="89"/>
      <c r="CX602" s="89"/>
      <c r="CY602" s="89"/>
      <c r="CZ602" s="89"/>
      <c r="DA602" s="89"/>
      <c r="DB602" s="89"/>
      <c r="DC602" s="89"/>
      <c r="DD602" s="89"/>
      <c r="DE602" s="89"/>
      <c r="DF602" s="89"/>
      <c r="DG602" s="89"/>
      <c r="DH602" s="89"/>
      <c r="DI602" s="89"/>
      <c r="DJ602" s="89"/>
      <c r="DK602" s="89"/>
      <c r="DL602" s="89"/>
      <c r="DM602" s="89"/>
      <c r="DN602" s="89"/>
      <c r="DO602" s="89"/>
      <c r="DP602" s="89"/>
      <c r="DQ602" s="89"/>
      <c r="DR602" s="89"/>
      <c r="DS602" s="89"/>
      <c r="DT602" s="89"/>
      <c r="DU602" s="89"/>
      <c r="DV602" s="89"/>
      <c r="DW602" s="89"/>
      <c r="DX602" s="89"/>
      <c r="DY602" s="89"/>
      <c r="DZ602" s="89"/>
      <c r="EA602" s="89"/>
    </row>
    <row r="603" spans="1:131" ht="12">
      <c r="A603" s="8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CA603" s="89"/>
      <c r="CB603" s="89"/>
      <c r="CC603" s="89"/>
      <c r="CD603" s="89"/>
      <c r="CE603" s="89"/>
      <c r="CF603" s="89"/>
      <c r="CG603" s="89"/>
      <c r="CH603" s="89"/>
      <c r="CI603" s="89"/>
      <c r="CJ603" s="89"/>
      <c r="CK603" s="89"/>
      <c r="CL603" s="89"/>
      <c r="CM603" s="89"/>
      <c r="CN603" s="89"/>
      <c r="CO603" s="89"/>
      <c r="CP603" s="89"/>
      <c r="CQ603" s="89"/>
      <c r="CR603" s="89"/>
      <c r="CS603" s="89"/>
      <c r="CT603" s="89"/>
      <c r="CU603" s="89"/>
      <c r="CV603" s="89"/>
      <c r="CW603" s="89"/>
      <c r="CX603" s="89"/>
      <c r="CY603" s="89"/>
      <c r="CZ603" s="89"/>
      <c r="DA603" s="89"/>
      <c r="DB603" s="89"/>
      <c r="DC603" s="89"/>
      <c r="DD603" s="89"/>
      <c r="DE603" s="89"/>
      <c r="DF603" s="89"/>
      <c r="DG603" s="89"/>
      <c r="DH603" s="89"/>
      <c r="DI603" s="89"/>
      <c r="DJ603" s="89"/>
      <c r="DK603" s="89"/>
      <c r="DL603" s="89"/>
      <c r="DM603" s="89"/>
      <c r="DN603" s="89"/>
      <c r="DO603" s="89"/>
      <c r="DP603" s="89"/>
      <c r="DQ603" s="89"/>
      <c r="DR603" s="89"/>
      <c r="DS603" s="89"/>
      <c r="DT603" s="89"/>
      <c r="DU603" s="89"/>
      <c r="DV603" s="89"/>
      <c r="DW603" s="89"/>
      <c r="DX603" s="89"/>
      <c r="DY603" s="89"/>
      <c r="DZ603" s="89"/>
      <c r="EA603" s="89"/>
    </row>
    <row r="604" spans="1:131" ht="12">
      <c r="A604" s="8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CA604" s="89"/>
      <c r="CB604" s="89"/>
      <c r="CC604" s="89"/>
      <c r="CD604" s="89"/>
      <c r="CE604" s="89"/>
      <c r="CF604" s="89"/>
      <c r="CG604" s="89"/>
      <c r="CH604" s="89"/>
      <c r="CI604" s="89"/>
      <c r="CJ604" s="89"/>
      <c r="CK604" s="89"/>
      <c r="CL604" s="89"/>
      <c r="CM604" s="89"/>
      <c r="CN604" s="89"/>
      <c r="CO604" s="89"/>
      <c r="CP604" s="89"/>
      <c r="CQ604" s="89"/>
      <c r="CR604" s="89"/>
      <c r="CS604" s="89"/>
      <c r="CT604" s="89"/>
      <c r="CU604" s="89"/>
      <c r="CV604" s="89"/>
      <c r="CW604" s="89"/>
      <c r="CX604" s="89"/>
      <c r="CY604" s="89"/>
      <c r="CZ604" s="89"/>
      <c r="DA604" s="89"/>
      <c r="DB604" s="89"/>
      <c r="DC604" s="89"/>
      <c r="DD604" s="89"/>
      <c r="DE604" s="89"/>
      <c r="DF604" s="89"/>
      <c r="DG604" s="89"/>
      <c r="DH604" s="89"/>
      <c r="DI604" s="89"/>
      <c r="DJ604" s="89"/>
      <c r="DK604" s="89"/>
      <c r="DL604" s="89"/>
      <c r="DM604" s="89"/>
      <c r="DN604" s="89"/>
      <c r="DO604" s="89"/>
      <c r="DP604" s="89"/>
      <c r="DQ604" s="89"/>
      <c r="DR604" s="89"/>
      <c r="DS604" s="89"/>
      <c r="DT604" s="89"/>
      <c r="DU604" s="89"/>
      <c r="DV604" s="89"/>
      <c r="DW604" s="89"/>
      <c r="DX604" s="89"/>
      <c r="DY604" s="89"/>
      <c r="DZ604" s="89"/>
      <c r="EA604" s="89"/>
    </row>
    <row r="605" spans="1:131" ht="12">
      <c r="A605" s="8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CA605" s="89"/>
      <c r="CB605" s="89"/>
      <c r="CC605" s="89"/>
      <c r="CD605" s="89"/>
      <c r="CE605" s="89"/>
      <c r="CF605" s="89"/>
      <c r="CG605" s="89"/>
      <c r="CH605" s="89"/>
      <c r="CI605" s="89"/>
      <c r="CJ605" s="89"/>
      <c r="CK605" s="89"/>
      <c r="CL605" s="89"/>
      <c r="CM605" s="89"/>
      <c r="CN605" s="89"/>
      <c r="CO605" s="89"/>
      <c r="CP605" s="89"/>
      <c r="CQ605" s="89"/>
      <c r="CR605" s="89"/>
      <c r="CS605" s="89"/>
      <c r="CT605" s="89"/>
      <c r="CU605" s="89"/>
      <c r="CV605" s="89"/>
      <c r="CW605" s="89"/>
      <c r="CX605" s="89"/>
      <c r="CY605" s="89"/>
      <c r="CZ605" s="89"/>
      <c r="DA605" s="89"/>
      <c r="DB605" s="89"/>
      <c r="DC605" s="89"/>
      <c r="DD605" s="89"/>
      <c r="DE605" s="89"/>
      <c r="DF605" s="89"/>
      <c r="DG605" s="89"/>
      <c r="DH605" s="89"/>
      <c r="DI605" s="89"/>
      <c r="DJ605" s="89"/>
      <c r="DK605" s="89"/>
      <c r="DL605" s="89"/>
      <c r="DM605" s="89"/>
      <c r="DN605" s="89"/>
      <c r="DO605" s="89"/>
      <c r="DP605" s="89"/>
      <c r="DQ605" s="89"/>
      <c r="DR605" s="89"/>
      <c r="DS605" s="89"/>
      <c r="DT605" s="89"/>
      <c r="DU605" s="89"/>
      <c r="DV605" s="89"/>
      <c r="DW605" s="89"/>
      <c r="DX605" s="89"/>
      <c r="DY605" s="89"/>
      <c r="DZ605" s="89"/>
      <c r="EA605" s="89"/>
    </row>
    <row r="606" spans="1:131" ht="12">
      <c r="A606" s="8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CA606" s="89"/>
      <c r="CB606" s="89"/>
      <c r="CC606" s="89"/>
      <c r="CD606" s="89"/>
      <c r="CE606" s="89"/>
      <c r="CF606" s="89"/>
      <c r="CG606" s="89"/>
      <c r="CH606" s="89"/>
      <c r="CI606" s="89"/>
      <c r="CJ606" s="89"/>
      <c r="CK606" s="89"/>
      <c r="CL606" s="89"/>
      <c r="CM606" s="89"/>
      <c r="CN606" s="89"/>
      <c r="CO606" s="89"/>
      <c r="CP606" s="89"/>
      <c r="CQ606" s="89"/>
      <c r="CR606" s="89"/>
      <c r="CS606" s="89"/>
      <c r="CT606" s="89"/>
      <c r="CU606" s="89"/>
      <c r="CV606" s="89"/>
      <c r="CW606" s="89"/>
      <c r="CX606" s="89"/>
      <c r="CY606" s="89"/>
      <c r="CZ606" s="89"/>
      <c r="DA606" s="89"/>
      <c r="DB606" s="89"/>
      <c r="DC606" s="89"/>
      <c r="DD606" s="89"/>
      <c r="DE606" s="89"/>
      <c r="DF606" s="89"/>
      <c r="DG606" s="89"/>
      <c r="DH606" s="89"/>
      <c r="DI606" s="89"/>
      <c r="DJ606" s="89"/>
      <c r="DK606" s="89"/>
      <c r="DL606" s="89"/>
      <c r="DM606" s="89"/>
      <c r="DN606" s="89"/>
      <c r="DO606" s="89"/>
      <c r="DP606" s="89"/>
      <c r="DQ606" s="89"/>
      <c r="DR606" s="89"/>
      <c r="DS606" s="89"/>
      <c r="DT606" s="89"/>
      <c r="DU606" s="89"/>
      <c r="DV606" s="89"/>
      <c r="DW606" s="89"/>
      <c r="DX606" s="89"/>
      <c r="DY606" s="89"/>
      <c r="DZ606" s="89"/>
      <c r="EA606" s="89"/>
    </row>
    <row r="607" spans="1:131" ht="12">
      <c r="A607" s="8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CA607" s="89"/>
      <c r="CB607" s="89"/>
      <c r="CC607" s="89"/>
      <c r="CD607" s="89"/>
      <c r="CE607" s="89"/>
      <c r="CF607" s="89"/>
      <c r="CG607" s="89"/>
      <c r="CH607" s="89"/>
      <c r="CI607" s="89"/>
      <c r="CJ607" s="89"/>
      <c r="CK607" s="89"/>
      <c r="CL607" s="89"/>
      <c r="CM607" s="89"/>
      <c r="CN607" s="89"/>
      <c r="CO607" s="89"/>
      <c r="CP607" s="89"/>
      <c r="CQ607" s="89"/>
      <c r="CR607" s="89"/>
      <c r="CS607" s="89"/>
      <c r="CT607" s="89"/>
      <c r="CU607" s="89"/>
      <c r="CV607" s="89"/>
      <c r="CW607" s="89"/>
      <c r="CX607" s="89"/>
      <c r="CY607" s="89"/>
      <c r="CZ607" s="89"/>
      <c r="DA607" s="89"/>
      <c r="DB607" s="89"/>
      <c r="DC607" s="89"/>
      <c r="DD607" s="89"/>
      <c r="DE607" s="89"/>
      <c r="DF607" s="89"/>
      <c r="DG607" s="89"/>
      <c r="DH607" s="89"/>
      <c r="DI607" s="89"/>
      <c r="DJ607" s="89"/>
      <c r="DK607" s="89"/>
      <c r="DL607" s="89"/>
      <c r="DM607" s="89"/>
      <c r="DN607" s="89"/>
      <c r="DO607" s="89"/>
      <c r="DP607" s="89"/>
      <c r="DQ607" s="89"/>
      <c r="DR607" s="89"/>
      <c r="DS607" s="89"/>
      <c r="DT607" s="89"/>
      <c r="DU607" s="89"/>
      <c r="DV607" s="89"/>
      <c r="DW607" s="89"/>
      <c r="DX607" s="89"/>
      <c r="DY607" s="89"/>
      <c r="DZ607" s="89"/>
      <c r="EA607" s="89"/>
    </row>
    <row r="608" spans="1:131" ht="12">
      <c r="A608" s="8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CA608" s="89"/>
      <c r="CB608" s="89"/>
      <c r="CC608" s="89"/>
      <c r="CD608" s="89"/>
      <c r="CE608" s="89"/>
      <c r="CF608" s="89"/>
      <c r="CG608" s="89"/>
      <c r="CH608" s="89"/>
      <c r="CI608" s="89"/>
      <c r="CJ608" s="89"/>
      <c r="CK608" s="89"/>
      <c r="CL608" s="89"/>
      <c r="CM608" s="89"/>
      <c r="CN608" s="89"/>
      <c r="CO608" s="89"/>
      <c r="CP608" s="89"/>
      <c r="CQ608" s="89"/>
      <c r="CR608" s="89"/>
      <c r="CS608" s="89"/>
      <c r="CT608" s="89"/>
      <c r="CU608" s="89"/>
      <c r="CV608" s="89"/>
      <c r="CW608" s="89"/>
      <c r="CX608" s="89"/>
      <c r="CY608" s="89"/>
      <c r="CZ608" s="89"/>
      <c r="DA608" s="89"/>
      <c r="DB608" s="89"/>
      <c r="DC608" s="89"/>
      <c r="DD608" s="89"/>
      <c r="DE608" s="89"/>
      <c r="DF608" s="89"/>
      <c r="DG608" s="89"/>
      <c r="DH608" s="89"/>
      <c r="DI608" s="89"/>
      <c r="DJ608" s="89"/>
      <c r="DK608" s="89"/>
      <c r="DL608" s="89"/>
      <c r="DM608" s="89"/>
      <c r="DN608" s="89"/>
      <c r="DO608" s="89"/>
      <c r="DP608" s="89"/>
      <c r="DQ608" s="89"/>
      <c r="DR608" s="89"/>
      <c r="DS608" s="89"/>
      <c r="DT608" s="89"/>
      <c r="DU608" s="89"/>
      <c r="DV608" s="89"/>
      <c r="DW608" s="89"/>
      <c r="DX608" s="89"/>
      <c r="DY608" s="89"/>
      <c r="DZ608" s="89"/>
      <c r="EA608" s="89"/>
    </row>
    <row r="609" spans="1:131" ht="12">
      <c r="A609" s="8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CA609" s="89"/>
      <c r="CB609" s="89"/>
      <c r="CC609" s="89"/>
      <c r="CD609" s="89"/>
      <c r="CE609" s="89"/>
      <c r="CF609" s="89"/>
      <c r="CG609" s="89"/>
      <c r="CH609" s="89"/>
      <c r="CI609" s="89"/>
      <c r="CJ609" s="89"/>
      <c r="CK609" s="89"/>
      <c r="CL609" s="89"/>
      <c r="CM609" s="89"/>
      <c r="CN609" s="89"/>
      <c r="CO609" s="89"/>
      <c r="CP609" s="89"/>
      <c r="CQ609" s="89"/>
      <c r="CR609" s="89"/>
      <c r="CS609" s="89"/>
      <c r="CT609" s="89"/>
      <c r="CU609" s="89"/>
      <c r="CV609" s="89"/>
      <c r="CW609" s="89"/>
      <c r="CX609" s="89"/>
      <c r="CY609" s="89"/>
      <c r="CZ609" s="89"/>
      <c r="DA609" s="89"/>
      <c r="DB609" s="89"/>
      <c r="DC609" s="89"/>
      <c r="DD609" s="89"/>
      <c r="DE609" s="89"/>
      <c r="DF609" s="89"/>
      <c r="DG609" s="89"/>
      <c r="DH609" s="89"/>
      <c r="DI609" s="89"/>
      <c r="DJ609" s="89"/>
      <c r="DK609" s="89"/>
      <c r="DL609" s="89"/>
      <c r="DM609" s="89"/>
      <c r="DN609" s="89"/>
      <c r="DO609" s="89"/>
      <c r="DP609" s="89"/>
      <c r="DQ609" s="89"/>
      <c r="DR609" s="89"/>
      <c r="DS609" s="89"/>
      <c r="DT609" s="89"/>
      <c r="DU609" s="89"/>
      <c r="DV609" s="89"/>
      <c r="DW609" s="89"/>
      <c r="DX609" s="89"/>
      <c r="DY609" s="89"/>
      <c r="DZ609" s="89"/>
      <c r="EA609" s="89"/>
    </row>
    <row r="610" spans="1:131" ht="12">
      <c r="A610" s="8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CA610" s="89"/>
      <c r="CB610" s="89"/>
      <c r="CC610" s="89"/>
      <c r="CD610" s="89"/>
      <c r="CE610" s="89"/>
      <c r="CF610" s="89"/>
      <c r="CG610" s="89"/>
      <c r="CH610" s="89"/>
      <c r="CI610" s="89"/>
      <c r="CJ610" s="89"/>
      <c r="CK610" s="89"/>
      <c r="CL610" s="89"/>
      <c r="CM610" s="89"/>
      <c r="CN610" s="89"/>
      <c r="CO610" s="89"/>
      <c r="CP610" s="89"/>
      <c r="CQ610" s="89"/>
      <c r="CR610" s="89"/>
      <c r="CS610" s="89"/>
      <c r="CT610" s="89"/>
      <c r="CU610" s="89"/>
      <c r="CV610" s="89"/>
      <c r="CW610" s="89"/>
      <c r="CX610" s="89"/>
      <c r="CY610" s="89"/>
      <c r="CZ610" s="89"/>
      <c r="DA610" s="89"/>
      <c r="DB610" s="89"/>
      <c r="DC610" s="89"/>
      <c r="DD610" s="89"/>
      <c r="DE610" s="89"/>
      <c r="DF610" s="89"/>
      <c r="DG610" s="89"/>
      <c r="DH610" s="89"/>
      <c r="DI610" s="89"/>
      <c r="DJ610" s="89"/>
      <c r="DK610" s="89"/>
      <c r="DL610" s="89"/>
      <c r="DM610" s="89"/>
      <c r="DN610" s="89"/>
      <c r="DO610" s="89"/>
      <c r="DP610" s="89"/>
      <c r="DQ610" s="89"/>
      <c r="DR610" s="89"/>
      <c r="DS610" s="89"/>
      <c r="DT610" s="89"/>
      <c r="DU610" s="89"/>
      <c r="DV610" s="89"/>
      <c r="DW610" s="89"/>
      <c r="DX610" s="89"/>
      <c r="DY610" s="89"/>
      <c r="DZ610" s="89"/>
      <c r="EA610" s="89"/>
    </row>
    <row r="611" spans="1:131" ht="12">
      <c r="A611" s="8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CA611" s="89"/>
      <c r="CB611" s="89"/>
      <c r="CC611" s="89"/>
      <c r="CD611" s="89"/>
      <c r="CE611" s="89"/>
      <c r="CF611" s="89"/>
      <c r="CG611" s="89"/>
      <c r="CH611" s="89"/>
      <c r="CI611" s="89"/>
      <c r="CJ611" s="89"/>
      <c r="CK611" s="89"/>
      <c r="CL611" s="89"/>
      <c r="CM611" s="89"/>
      <c r="CN611" s="89"/>
      <c r="CO611" s="89"/>
      <c r="CP611" s="89"/>
      <c r="CQ611" s="89"/>
      <c r="CR611" s="89"/>
      <c r="CS611" s="89"/>
      <c r="CT611" s="89"/>
      <c r="CU611" s="89"/>
      <c r="CV611" s="89"/>
      <c r="CW611" s="89"/>
      <c r="CX611" s="89"/>
      <c r="CY611" s="89"/>
      <c r="CZ611" s="89"/>
      <c r="DA611" s="89"/>
      <c r="DB611" s="89"/>
      <c r="DC611" s="89"/>
      <c r="DD611" s="89"/>
      <c r="DE611" s="89"/>
      <c r="DF611" s="89"/>
      <c r="DG611" s="89"/>
      <c r="DH611" s="89"/>
      <c r="DI611" s="89"/>
      <c r="DJ611" s="89"/>
      <c r="DK611" s="89"/>
      <c r="DL611" s="89"/>
      <c r="DM611" s="89"/>
      <c r="DN611" s="89"/>
      <c r="DO611" s="89"/>
      <c r="DP611" s="89"/>
      <c r="DQ611" s="89"/>
      <c r="DR611" s="89"/>
      <c r="DS611" s="89"/>
      <c r="DT611" s="89"/>
      <c r="DU611" s="89"/>
      <c r="DV611" s="89"/>
      <c r="DW611" s="89"/>
      <c r="DX611" s="89"/>
      <c r="DY611" s="89"/>
      <c r="DZ611" s="89"/>
      <c r="EA611" s="89"/>
    </row>
    <row r="612" spans="1:131" ht="12">
      <c r="A612" s="8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CA612" s="89"/>
      <c r="CB612" s="89"/>
      <c r="CC612" s="89"/>
      <c r="CD612" s="89"/>
      <c r="CE612" s="89"/>
      <c r="CF612" s="89"/>
      <c r="CG612" s="89"/>
      <c r="CH612" s="89"/>
      <c r="CI612" s="89"/>
      <c r="CJ612" s="89"/>
      <c r="CK612" s="89"/>
      <c r="CL612" s="89"/>
      <c r="CM612" s="89"/>
      <c r="CN612" s="89"/>
      <c r="CO612" s="89"/>
      <c r="CP612" s="89"/>
      <c r="CQ612" s="89"/>
      <c r="CR612" s="89"/>
      <c r="CS612" s="89"/>
      <c r="CT612" s="89"/>
      <c r="CU612" s="89"/>
      <c r="CV612" s="89"/>
      <c r="CW612" s="89"/>
      <c r="CX612" s="89"/>
      <c r="CY612" s="89"/>
      <c r="CZ612" s="89"/>
      <c r="DA612" s="89"/>
      <c r="DB612" s="89"/>
      <c r="DC612" s="89"/>
      <c r="DD612" s="89"/>
      <c r="DE612" s="89"/>
      <c r="DF612" s="89"/>
      <c r="DG612" s="89"/>
      <c r="DH612" s="89"/>
      <c r="DI612" s="89"/>
      <c r="DJ612" s="89"/>
      <c r="DK612" s="89"/>
      <c r="DL612" s="89"/>
      <c r="DM612" s="89"/>
      <c r="DN612" s="89"/>
      <c r="DO612" s="89"/>
      <c r="DP612" s="89"/>
      <c r="DQ612" s="89"/>
      <c r="DR612" s="89"/>
      <c r="DS612" s="89"/>
      <c r="DT612" s="89"/>
      <c r="DU612" s="89"/>
      <c r="DV612" s="89"/>
      <c r="DW612" s="89"/>
      <c r="DX612" s="89"/>
      <c r="DY612" s="89"/>
      <c r="DZ612" s="89"/>
      <c r="EA612" s="89"/>
    </row>
    <row r="613" spans="1:131" ht="12">
      <c r="A613" s="8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CA613" s="89"/>
      <c r="CB613" s="89"/>
      <c r="CC613" s="89"/>
      <c r="CD613" s="89"/>
      <c r="CE613" s="89"/>
      <c r="CF613" s="89"/>
      <c r="CG613" s="89"/>
      <c r="CH613" s="89"/>
      <c r="CI613" s="89"/>
      <c r="CJ613" s="89"/>
      <c r="CK613" s="89"/>
      <c r="CL613" s="89"/>
      <c r="CM613" s="89"/>
      <c r="CN613" s="89"/>
      <c r="CO613" s="89"/>
      <c r="CP613" s="89"/>
      <c r="CQ613" s="89"/>
      <c r="CR613" s="89"/>
      <c r="CS613" s="89"/>
      <c r="CT613" s="89"/>
      <c r="CU613" s="89"/>
      <c r="CV613" s="89"/>
      <c r="CW613" s="89"/>
      <c r="CX613" s="89"/>
      <c r="CY613" s="89"/>
      <c r="CZ613" s="89"/>
      <c r="DA613" s="89"/>
      <c r="DB613" s="89"/>
      <c r="DC613" s="89"/>
      <c r="DD613" s="89"/>
      <c r="DE613" s="89"/>
      <c r="DF613" s="89"/>
      <c r="DG613" s="89"/>
      <c r="DH613" s="89"/>
      <c r="DI613" s="89"/>
      <c r="DJ613" s="89"/>
      <c r="DK613" s="89"/>
      <c r="DL613" s="89"/>
      <c r="DM613" s="89"/>
      <c r="DN613" s="89"/>
      <c r="DO613" s="89"/>
      <c r="DP613" s="89"/>
      <c r="DQ613" s="89"/>
      <c r="DR613" s="89"/>
      <c r="DS613" s="89"/>
      <c r="DT613" s="89"/>
      <c r="DU613" s="89"/>
      <c r="DV613" s="89"/>
      <c r="DW613" s="89"/>
      <c r="DX613" s="89"/>
      <c r="DY613" s="89"/>
      <c r="DZ613" s="89"/>
      <c r="EA613" s="89"/>
    </row>
    <row r="614" spans="1:131" ht="12">
      <c r="A614" s="8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CA614" s="89"/>
      <c r="CB614" s="89"/>
      <c r="CC614" s="89"/>
      <c r="CD614" s="89"/>
      <c r="CE614" s="89"/>
      <c r="CF614" s="89"/>
      <c r="CG614" s="89"/>
      <c r="CH614" s="89"/>
      <c r="CI614" s="89"/>
      <c r="CJ614" s="89"/>
      <c r="CK614" s="89"/>
      <c r="CL614" s="89"/>
      <c r="CM614" s="89"/>
      <c r="CN614" s="89"/>
      <c r="CO614" s="89"/>
      <c r="CP614" s="89"/>
      <c r="CQ614" s="89"/>
      <c r="CR614" s="89"/>
      <c r="CS614" s="89"/>
      <c r="CT614" s="89"/>
      <c r="CU614" s="89"/>
      <c r="CV614" s="89"/>
      <c r="CW614" s="89"/>
      <c r="CX614" s="89"/>
      <c r="CY614" s="89"/>
      <c r="CZ614" s="89"/>
      <c r="DA614" s="89"/>
      <c r="DB614" s="89"/>
      <c r="DC614" s="89"/>
      <c r="DD614" s="89"/>
      <c r="DE614" s="89"/>
      <c r="DF614" s="89"/>
      <c r="DG614" s="89"/>
      <c r="DH614" s="89"/>
      <c r="DI614" s="89"/>
      <c r="DJ614" s="89"/>
      <c r="DK614" s="89"/>
      <c r="DL614" s="89"/>
      <c r="DM614" s="89"/>
      <c r="DN614" s="89"/>
      <c r="DO614" s="89"/>
      <c r="DP614" s="89"/>
      <c r="DQ614" s="89"/>
      <c r="DR614" s="89"/>
      <c r="DS614" s="89"/>
      <c r="DT614" s="89"/>
      <c r="DU614" s="89"/>
      <c r="DV614" s="89"/>
      <c r="DW614" s="89"/>
      <c r="DX614" s="89"/>
      <c r="DY614" s="89"/>
      <c r="DZ614" s="89"/>
      <c r="EA614" s="89"/>
    </row>
    <row r="615" spans="1:131" ht="12">
      <c r="A615" s="8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CA615" s="89"/>
      <c r="CB615" s="89"/>
      <c r="CC615" s="89"/>
      <c r="CD615" s="89"/>
      <c r="CE615" s="89"/>
      <c r="CF615" s="89"/>
      <c r="CG615" s="89"/>
      <c r="CH615" s="89"/>
      <c r="CI615" s="89"/>
      <c r="CJ615" s="89"/>
      <c r="CK615" s="89"/>
      <c r="CL615" s="89"/>
      <c r="CM615" s="89"/>
      <c r="CN615" s="89"/>
      <c r="CO615" s="89"/>
      <c r="CP615" s="89"/>
      <c r="CQ615" s="89"/>
      <c r="CR615" s="89"/>
      <c r="CS615" s="89"/>
      <c r="CT615" s="89"/>
      <c r="CU615" s="89"/>
      <c r="CV615" s="89"/>
      <c r="CW615" s="89"/>
      <c r="CX615" s="89"/>
      <c r="CY615" s="89"/>
      <c r="CZ615" s="89"/>
      <c r="DA615" s="89"/>
      <c r="DB615" s="89"/>
      <c r="DC615" s="89"/>
      <c r="DD615" s="89"/>
      <c r="DE615" s="89"/>
      <c r="DF615" s="89"/>
      <c r="DG615" s="89"/>
      <c r="DH615" s="89"/>
      <c r="DI615" s="89"/>
      <c r="DJ615" s="89"/>
      <c r="DK615" s="89"/>
      <c r="DL615" s="89"/>
      <c r="DM615" s="89"/>
      <c r="DN615" s="89"/>
      <c r="DO615" s="89"/>
      <c r="DP615" s="89"/>
      <c r="DQ615" s="89"/>
      <c r="DR615" s="89"/>
      <c r="DS615" s="89"/>
      <c r="DT615" s="89"/>
      <c r="DU615" s="89"/>
      <c r="DV615" s="89"/>
      <c r="DW615" s="89"/>
      <c r="DX615" s="89"/>
      <c r="DY615" s="89"/>
      <c r="DZ615" s="89"/>
      <c r="EA615" s="89"/>
    </row>
    <row r="616" spans="1:131" ht="12">
      <c r="A616" s="8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CA616" s="89"/>
      <c r="CB616" s="89"/>
      <c r="CC616" s="89"/>
      <c r="CD616" s="89"/>
      <c r="CE616" s="89"/>
      <c r="CF616" s="89"/>
      <c r="CG616" s="89"/>
      <c r="CH616" s="89"/>
      <c r="CI616" s="89"/>
      <c r="CJ616" s="89"/>
      <c r="CK616" s="89"/>
      <c r="CL616" s="89"/>
      <c r="CM616" s="89"/>
      <c r="CN616" s="89"/>
      <c r="CO616" s="89"/>
      <c r="CP616" s="89"/>
      <c r="CQ616" s="89"/>
      <c r="CR616" s="89"/>
      <c r="CS616" s="89"/>
      <c r="CT616" s="89"/>
      <c r="CU616" s="89"/>
      <c r="CV616" s="89"/>
      <c r="CW616" s="89"/>
      <c r="CX616" s="89"/>
      <c r="CY616" s="89"/>
      <c r="CZ616" s="89"/>
      <c r="DA616" s="89"/>
      <c r="DB616" s="89"/>
      <c r="DC616" s="89"/>
      <c r="DD616" s="89"/>
      <c r="DE616" s="89"/>
      <c r="DF616" s="89"/>
      <c r="DG616" s="89"/>
      <c r="DH616" s="89"/>
      <c r="DI616" s="89"/>
      <c r="DJ616" s="89"/>
      <c r="DK616" s="89"/>
      <c r="DL616" s="89"/>
      <c r="DM616" s="89"/>
      <c r="DN616" s="89"/>
      <c r="DO616" s="89"/>
      <c r="DP616" s="89"/>
      <c r="DQ616" s="89"/>
      <c r="DR616" s="89"/>
      <c r="DS616" s="89"/>
      <c r="DT616" s="89"/>
      <c r="DU616" s="89"/>
      <c r="DV616" s="89"/>
      <c r="DW616" s="89"/>
      <c r="DX616" s="89"/>
      <c r="DY616" s="89"/>
      <c r="DZ616" s="89"/>
      <c r="EA616" s="89"/>
    </row>
    <row r="617" spans="1:131" ht="12">
      <c r="A617" s="8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CA617" s="89"/>
      <c r="CB617" s="89"/>
      <c r="CC617" s="89"/>
      <c r="CD617" s="89"/>
      <c r="CE617" s="89"/>
      <c r="CF617" s="89"/>
      <c r="CG617" s="89"/>
      <c r="CH617" s="89"/>
      <c r="CI617" s="89"/>
      <c r="CJ617" s="89"/>
      <c r="CK617" s="89"/>
      <c r="CL617" s="89"/>
      <c r="CM617" s="89"/>
      <c r="CN617" s="89"/>
      <c r="CO617" s="89"/>
      <c r="CP617" s="89"/>
      <c r="CQ617" s="89"/>
      <c r="CR617" s="89"/>
      <c r="CS617" s="89"/>
      <c r="CT617" s="89"/>
      <c r="CU617" s="89"/>
      <c r="CV617" s="89"/>
      <c r="CW617" s="89"/>
      <c r="CX617" s="89"/>
      <c r="CY617" s="89"/>
      <c r="CZ617" s="89"/>
      <c r="DA617" s="89"/>
      <c r="DB617" s="89"/>
      <c r="DC617" s="89"/>
      <c r="DD617" s="89"/>
      <c r="DE617" s="89"/>
      <c r="DF617" s="89"/>
      <c r="DG617" s="89"/>
      <c r="DH617" s="89"/>
      <c r="DI617" s="89"/>
      <c r="DJ617" s="89"/>
      <c r="DK617" s="89"/>
      <c r="DL617" s="89"/>
      <c r="DM617" s="89"/>
      <c r="DN617" s="89"/>
      <c r="DO617" s="89"/>
      <c r="DP617" s="89"/>
      <c r="DQ617" s="89"/>
      <c r="DR617" s="89"/>
      <c r="DS617" s="89"/>
      <c r="DT617" s="89"/>
      <c r="DU617" s="89"/>
      <c r="DV617" s="89"/>
      <c r="DW617" s="89"/>
      <c r="DX617" s="89"/>
      <c r="DY617" s="89"/>
      <c r="DZ617" s="89"/>
      <c r="EA617" s="89"/>
    </row>
    <row r="618" spans="1:131" ht="12">
      <c r="A618" s="8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CA618" s="89"/>
      <c r="CB618" s="89"/>
      <c r="CC618" s="89"/>
      <c r="CD618" s="89"/>
      <c r="CE618" s="89"/>
      <c r="CF618" s="89"/>
      <c r="CG618" s="89"/>
      <c r="CH618" s="89"/>
      <c r="CI618" s="89"/>
      <c r="CJ618" s="89"/>
      <c r="CK618" s="89"/>
      <c r="CL618" s="89"/>
      <c r="CM618" s="89"/>
      <c r="CN618" s="89"/>
      <c r="CO618" s="89"/>
      <c r="CP618" s="89"/>
      <c r="CQ618" s="89"/>
      <c r="CR618" s="89"/>
      <c r="CS618" s="89"/>
      <c r="CT618" s="89"/>
      <c r="CU618" s="89"/>
      <c r="CV618" s="89"/>
      <c r="CW618" s="89"/>
      <c r="CX618" s="89"/>
      <c r="CY618" s="89"/>
      <c r="CZ618" s="89"/>
      <c r="DA618" s="89"/>
      <c r="DB618" s="89"/>
      <c r="DC618" s="89"/>
      <c r="DD618" s="89"/>
      <c r="DE618" s="89"/>
      <c r="DF618" s="89"/>
      <c r="DG618" s="89"/>
      <c r="DH618" s="89"/>
      <c r="DI618" s="89"/>
      <c r="DJ618" s="89"/>
      <c r="DK618" s="89"/>
      <c r="DL618" s="89"/>
      <c r="DM618" s="89"/>
      <c r="DN618" s="89"/>
      <c r="DO618" s="89"/>
      <c r="DP618" s="89"/>
      <c r="DQ618" s="89"/>
      <c r="DR618" s="89"/>
      <c r="DS618" s="89"/>
      <c r="DT618" s="89"/>
      <c r="DU618" s="89"/>
      <c r="DV618" s="89"/>
      <c r="DW618" s="89"/>
      <c r="DX618" s="89"/>
      <c r="DY618" s="89"/>
      <c r="DZ618" s="89"/>
      <c r="EA618" s="89"/>
    </row>
    <row r="619" spans="1:131" ht="12">
      <c r="A619" s="8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CA619" s="89"/>
      <c r="CB619" s="89"/>
      <c r="CC619" s="89"/>
      <c r="CD619" s="89"/>
      <c r="CE619" s="89"/>
      <c r="CF619" s="89"/>
      <c r="CG619" s="89"/>
      <c r="CH619" s="89"/>
      <c r="CI619" s="89"/>
      <c r="CJ619" s="89"/>
      <c r="CK619" s="89"/>
      <c r="CL619" s="89"/>
      <c r="CM619" s="89"/>
      <c r="CN619" s="89"/>
      <c r="CO619" s="89"/>
      <c r="CP619" s="89"/>
      <c r="CQ619" s="89"/>
      <c r="CR619" s="89"/>
      <c r="CS619" s="89"/>
      <c r="CT619" s="89"/>
      <c r="CU619" s="89"/>
      <c r="CV619" s="89"/>
      <c r="CW619" s="89"/>
      <c r="CX619" s="89"/>
      <c r="CY619" s="89"/>
      <c r="CZ619" s="89"/>
      <c r="DA619" s="89"/>
      <c r="DB619" s="89"/>
      <c r="DC619" s="89"/>
      <c r="DD619" s="89"/>
      <c r="DE619" s="89"/>
      <c r="DF619" s="89"/>
      <c r="DG619" s="89"/>
      <c r="DH619" s="89"/>
      <c r="DI619" s="89"/>
      <c r="DJ619" s="89"/>
      <c r="DK619" s="89"/>
      <c r="DL619" s="89"/>
      <c r="DM619" s="89"/>
      <c r="DN619" s="89"/>
      <c r="DO619" s="89"/>
      <c r="DP619" s="89"/>
      <c r="DQ619" s="89"/>
      <c r="DR619" s="89"/>
      <c r="DS619" s="89"/>
      <c r="DT619" s="89"/>
      <c r="DU619" s="89"/>
      <c r="DV619" s="89"/>
      <c r="DW619" s="89"/>
      <c r="DX619" s="89"/>
      <c r="DY619" s="89"/>
      <c r="DZ619" s="89"/>
      <c r="EA619" s="89"/>
    </row>
    <row r="620" spans="1:131" ht="12">
      <c r="A620" s="8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CA620" s="89"/>
      <c r="CB620" s="89"/>
      <c r="CC620" s="89"/>
      <c r="CD620" s="89"/>
      <c r="CE620" s="89"/>
      <c r="CF620" s="89"/>
      <c r="CG620" s="89"/>
      <c r="CH620" s="89"/>
      <c r="CI620" s="89"/>
      <c r="CJ620" s="89"/>
      <c r="CK620" s="89"/>
      <c r="CL620" s="89"/>
      <c r="CM620" s="89"/>
      <c r="CN620" s="89"/>
      <c r="CO620" s="89"/>
      <c r="CP620" s="89"/>
      <c r="CQ620" s="89"/>
      <c r="CR620" s="89"/>
      <c r="CS620" s="89"/>
      <c r="CT620" s="89"/>
      <c r="CU620" s="89"/>
      <c r="CV620" s="89"/>
      <c r="CW620" s="89"/>
      <c r="CX620" s="89"/>
      <c r="CY620" s="89"/>
      <c r="CZ620" s="89"/>
      <c r="DA620" s="89"/>
      <c r="DB620" s="89"/>
      <c r="DC620" s="89"/>
      <c r="DD620" s="89"/>
      <c r="DE620" s="89"/>
      <c r="DF620" s="89"/>
      <c r="DG620" s="89"/>
      <c r="DH620" s="89"/>
      <c r="DI620" s="89"/>
      <c r="DJ620" s="89"/>
      <c r="DK620" s="89"/>
      <c r="DL620" s="89"/>
      <c r="DM620" s="89"/>
      <c r="DN620" s="89"/>
      <c r="DO620" s="89"/>
      <c r="DP620" s="89"/>
      <c r="DQ620" s="89"/>
      <c r="DR620" s="89"/>
      <c r="DS620" s="89"/>
      <c r="DT620" s="89"/>
      <c r="DU620" s="89"/>
      <c r="DV620" s="89"/>
      <c r="DW620" s="89"/>
      <c r="DX620" s="89"/>
      <c r="DY620" s="89"/>
      <c r="DZ620" s="89"/>
      <c r="EA620" s="89"/>
    </row>
    <row r="621" spans="1:131" ht="12">
      <c r="A621" s="8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CA621" s="89"/>
      <c r="CB621" s="89"/>
      <c r="CC621" s="89"/>
      <c r="CD621" s="89"/>
      <c r="CE621" s="89"/>
      <c r="CF621" s="89"/>
      <c r="CG621" s="89"/>
      <c r="CH621" s="89"/>
      <c r="CI621" s="89"/>
      <c r="CJ621" s="89"/>
      <c r="CK621" s="89"/>
      <c r="CL621" s="89"/>
      <c r="CM621" s="89"/>
      <c r="CN621" s="89"/>
      <c r="CO621" s="89"/>
      <c r="CP621" s="89"/>
      <c r="CQ621" s="89"/>
      <c r="CR621" s="89"/>
      <c r="CS621" s="89"/>
      <c r="CT621" s="89"/>
      <c r="CU621" s="89"/>
      <c r="CV621" s="89"/>
      <c r="CW621" s="89"/>
      <c r="CX621" s="89"/>
      <c r="CY621" s="89"/>
      <c r="CZ621" s="89"/>
      <c r="DA621" s="89"/>
      <c r="DB621" s="89"/>
      <c r="DC621" s="89"/>
      <c r="DD621" s="89"/>
      <c r="DE621" s="89"/>
      <c r="DF621" s="89"/>
      <c r="DG621" s="89"/>
      <c r="DH621" s="89"/>
      <c r="DI621" s="89"/>
      <c r="DJ621" s="89"/>
      <c r="DK621" s="89"/>
      <c r="DL621" s="89"/>
      <c r="DM621" s="89"/>
      <c r="DN621" s="89"/>
      <c r="DO621" s="89"/>
      <c r="DP621" s="89"/>
      <c r="DQ621" s="89"/>
      <c r="DR621" s="89"/>
      <c r="DS621" s="89"/>
      <c r="DT621" s="89"/>
      <c r="DU621" s="89"/>
      <c r="DV621" s="89"/>
      <c r="DW621" s="89"/>
      <c r="DX621" s="89"/>
      <c r="DY621" s="89"/>
      <c r="DZ621" s="89"/>
      <c r="EA621" s="89"/>
    </row>
    <row r="622" spans="1:131" ht="12">
      <c r="A622" s="8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CA622" s="89"/>
      <c r="CB622" s="89"/>
      <c r="CC622" s="89"/>
      <c r="CD622" s="89"/>
      <c r="CE622" s="89"/>
      <c r="CF622" s="89"/>
      <c r="CG622" s="89"/>
      <c r="CH622" s="89"/>
      <c r="CI622" s="89"/>
      <c r="CJ622" s="89"/>
      <c r="CK622" s="89"/>
      <c r="CL622" s="89"/>
      <c r="CM622" s="89"/>
      <c r="CN622" s="89"/>
      <c r="CO622" s="89"/>
      <c r="CP622" s="89"/>
      <c r="CQ622" s="89"/>
      <c r="CR622" s="89"/>
      <c r="CS622" s="89"/>
      <c r="CT622" s="89"/>
      <c r="CU622" s="89"/>
      <c r="CV622" s="89"/>
      <c r="CW622" s="89"/>
      <c r="CX622" s="89"/>
      <c r="CY622" s="89"/>
      <c r="CZ622" s="89"/>
      <c r="DA622" s="89"/>
      <c r="DB622" s="89"/>
      <c r="DC622" s="89"/>
      <c r="DD622" s="89"/>
      <c r="DE622" s="89"/>
      <c r="DF622" s="89"/>
      <c r="DG622" s="89"/>
      <c r="DH622" s="89"/>
      <c r="DI622" s="89"/>
      <c r="DJ622" s="89"/>
      <c r="DK622" s="89"/>
      <c r="DL622" s="89"/>
      <c r="DM622" s="89"/>
      <c r="DN622" s="89"/>
      <c r="DO622" s="89"/>
      <c r="DP622" s="89"/>
      <c r="DQ622" s="89"/>
      <c r="DR622" s="89"/>
      <c r="DS622" s="89"/>
      <c r="DT622" s="89"/>
      <c r="DU622" s="89"/>
      <c r="DV622" s="89"/>
      <c r="DW622" s="89"/>
      <c r="DX622" s="89"/>
      <c r="DY622" s="89"/>
      <c r="DZ622" s="89"/>
      <c r="EA622" s="89"/>
    </row>
    <row r="623" spans="1:131" ht="12">
      <c r="A623" s="8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CA623" s="89"/>
      <c r="CB623" s="89"/>
      <c r="CC623" s="89"/>
      <c r="CD623" s="89"/>
      <c r="CE623" s="89"/>
      <c r="CF623" s="89"/>
      <c r="CG623" s="89"/>
      <c r="CH623" s="89"/>
      <c r="CI623" s="89"/>
      <c r="CJ623" s="89"/>
      <c r="CK623" s="89"/>
      <c r="CL623" s="89"/>
      <c r="CM623" s="89"/>
      <c r="CN623" s="89"/>
      <c r="CO623" s="89"/>
      <c r="CP623" s="89"/>
      <c r="CQ623" s="89"/>
      <c r="CR623" s="89"/>
      <c r="CS623" s="89"/>
      <c r="CT623" s="89"/>
      <c r="CU623" s="89"/>
      <c r="CV623" s="89"/>
      <c r="CW623" s="89"/>
      <c r="CX623" s="89"/>
      <c r="CY623" s="89"/>
      <c r="CZ623" s="89"/>
      <c r="DA623" s="89"/>
      <c r="DB623" s="89"/>
      <c r="DC623" s="89"/>
      <c r="DD623" s="89"/>
      <c r="DE623" s="89"/>
      <c r="DF623" s="89"/>
      <c r="DG623" s="89"/>
      <c r="DH623" s="89"/>
      <c r="DI623" s="89"/>
      <c r="DJ623" s="89"/>
      <c r="DK623" s="89"/>
      <c r="DL623" s="89"/>
      <c r="DM623" s="89"/>
      <c r="DN623" s="89"/>
      <c r="DO623" s="89"/>
      <c r="DP623" s="89"/>
      <c r="DQ623" s="89"/>
      <c r="DR623" s="89"/>
      <c r="DS623" s="89"/>
      <c r="DT623" s="89"/>
      <c r="DU623" s="89"/>
      <c r="DV623" s="89"/>
      <c r="DW623" s="89"/>
      <c r="DX623" s="89"/>
      <c r="DY623" s="89"/>
      <c r="DZ623" s="89"/>
      <c r="EA623" s="89"/>
    </row>
    <row r="624" spans="1:131" ht="12">
      <c r="A624" s="8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CA624" s="89"/>
      <c r="CB624" s="89"/>
      <c r="CC624" s="89"/>
      <c r="CD624" s="89"/>
      <c r="CE624" s="89"/>
      <c r="CF624" s="89"/>
      <c r="CG624" s="89"/>
      <c r="CH624" s="89"/>
      <c r="CI624" s="89"/>
      <c r="CJ624" s="89"/>
      <c r="CK624" s="89"/>
      <c r="CL624" s="89"/>
      <c r="CM624" s="89"/>
      <c r="CN624" s="89"/>
      <c r="CO624" s="89"/>
      <c r="CP624" s="89"/>
      <c r="CQ624" s="89"/>
      <c r="CR624" s="89"/>
      <c r="CS624" s="89"/>
      <c r="CT624" s="89"/>
      <c r="CU624" s="89"/>
      <c r="CV624" s="89"/>
      <c r="CW624" s="89"/>
      <c r="CX624" s="89"/>
      <c r="CY624" s="89"/>
      <c r="CZ624" s="89"/>
      <c r="DA624" s="89"/>
      <c r="DB624" s="89"/>
      <c r="DC624" s="89"/>
      <c r="DD624" s="89"/>
      <c r="DE624" s="89"/>
      <c r="DF624" s="89"/>
      <c r="DG624" s="89"/>
      <c r="DH624" s="89"/>
      <c r="DI624" s="89"/>
      <c r="DJ624" s="89"/>
      <c r="DK624" s="89"/>
      <c r="DL624" s="89"/>
      <c r="DM624" s="89"/>
      <c r="DN624" s="89"/>
      <c r="DO624" s="89"/>
      <c r="DP624" s="89"/>
      <c r="DQ624" s="89"/>
      <c r="DR624" s="89"/>
      <c r="DS624" s="89"/>
      <c r="DT624" s="89"/>
      <c r="DU624" s="89"/>
      <c r="DV624" s="89"/>
      <c r="DW624" s="89"/>
      <c r="DX624" s="89"/>
      <c r="DY624" s="89"/>
      <c r="DZ624" s="89"/>
      <c r="EA624" s="89"/>
    </row>
    <row r="625" spans="1:131" ht="12">
      <c r="A625" s="8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CA625" s="89"/>
      <c r="CB625" s="89"/>
      <c r="CC625" s="89"/>
      <c r="CD625" s="89"/>
      <c r="CE625" s="89"/>
      <c r="CF625" s="89"/>
      <c r="CG625" s="89"/>
      <c r="CH625" s="89"/>
      <c r="CI625" s="89"/>
      <c r="CJ625" s="89"/>
      <c r="CK625" s="89"/>
      <c r="CL625" s="89"/>
      <c r="CM625" s="89"/>
      <c r="CN625" s="89"/>
      <c r="CO625" s="89"/>
      <c r="CP625" s="89"/>
      <c r="CQ625" s="89"/>
      <c r="CR625" s="89"/>
      <c r="CS625" s="89"/>
      <c r="CT625" s="89"/>
      <c r="CU625" s="89"/>
      <c r="CV625" s="89"/>
      <c r="CW625" s="89"/>
      <c r="CX625" s="89"/>
      <c r="CY625" s="89"/>
      <c r="CZ625" s="89"/>
      <c r="DA625" s="89"/>
      <c r="DB625" s="89"/>
      <c r="DC625" s="89"/>
      <c r="DD625" s="89"/>
      <c r="DE625" s="89"/>
      <c r="DF625" s="89"/>
      <c r="DG625" s="89"/>
      <c r="DH625" s="89"/>
      <c r="DI625" s="89"/>
      <c r="DJ625" s="89"/>
      <c r="DK625" s="89"/>
      <c r="DL625" s="89"/>
      <c r="DM625" s="89"/>
      <c r="DN625" s="89"/>
      <c r="DO625" s="89"/>
      <c r="DP625" s="89"/>
      <c r="DQ625" s="89"/>
      <c r="DR625" s="89"/>
      <c r="DS625" s="89"/>
      <c r="DT625" s="89"/>
      <c r="DU625" s="89"/>
      <c r="DV625" s="89"/>
      <c r="DW625" s="89"/>
      <c r="DX625" s="89"/>
      <c r="DY625" s="89"/>
      <c r="DZ625" s="89"/>
      <c r="EA625" s="89"/>
    </row>
    <row r="626" spans="1:131" ht="12">
      <c r="A626" s="8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CA626" s="89"/>
      <c r="CB626" s="89"/>
      <c r="CC626" s="89"/>
      <c r="CD626" s="89"/>
      <c r="CE626" s="89"/>
      <c r="CF626" s="89"/>
      <c r="CG626" s="89"/>
      <c r="CH626" s="89"/>
      <c r="CI626" s="89"/>
      <c r="CJ626" s="89"/>
      <c r="CK626" s="89"/>
      <c r="CL626" s="89"/>
      <c r="CM626" s="89"/>
      <c r="CN626" s="89"/>
      <c r="CO626" s="89"/>
      <c r="CP626" s="89"/>
      <c r="CQ626" s="89"/>
      <c r="CR626" s="89"/>
      <c r="CS626" s="89"/>
      <c r="CT626" s="89"/>
      <c r="CU626" s="89"/>
      <c r="CV626" s="89"/>
      <c r="CW626" s="89"/>
      <c r="CX626" s="89"/>
      <c r="CY626" s="89"/>
      <c r="CZ626" s="89"/>
      <c r="DA626" s="89"/>
      <c r="DB626" s="89"/>
      <c r="DC626" s="89"/>
      <c r="DD626" s="89"/>
      <c r="DE626" s="89"/>
      <c r="DF626" s="89"/>
      <c r="DG626" s="89"/>
      <c r="DH626" s="89"/>
      <c r="DI626" s="89"/>
      <c r="DJ626" s="89"/>
      <c r="DK626" s="89"/>
      <c r="DL626" s="89"/>
      <c r="DM626" s="89"/>
      <c r="DN626" s="89"/>
      <c r="DO626" s="89"/>
      <c r="DP626" s="89"/>
      <c r="DQ626" s="89"/>
      <c r="DR626" s="89"/>
      <c r="DS626" s="89"/>
      <c r="DT626" s="89"/>
      <c r="DU626" s="89"/>
      <c r="DV626" s="89"/>
      <c r="DW626" s="89"/>
      <c r="DX626" s="89"/>
      <c r="DY626" s="89"/>
      <c r="DZ626" s="89"/>
      <c r="EA626" s="89"/>
    </row>
    <row r="627" spans="1:131" ht="12">
      <c r="A627" s="8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CA627" s="89"/>
      <c r="CB627" s="89"/>
      <c r="CC627" s="89"/>
      <c r="CD627" s="89"/>
      <c r="CE627" s="89"/>
      <c r="CF627" s="89"/>
      <c r="CG627" s="89"/>
      <c r="CH627" s="89"/>
      <c r="CI627" s="89"/>
      <c r="CJ627" s="89"/>
      <c r="CK627" s="89"/>
      <c r="CL627" s="89"/>
      <c r="CM627" s="89"/>
      <c r="CN627" s="89"/>
      <c r="CO627" s="89"/>
      <c r="CP627" s="89"/>
      <c r="CQ627" s="89"/>
      <c r="CR627" s="89"/>
      <c r="CS627" s="89"/>
      <c r="CT627" s="89"/>
      <c r="CU627" s="89"/>
      <c r="CV627" s="89"/>
      <c r="CW627" s="89"/>
      <c r="CX627" s="89"/>
      <c r="CY627" s="89"/>
      <c r="CZ627" s="89"/>
      <c r="DA627" s="89"/>
      <c r="DB627" s="89"/>
      <c r="DC627" s="89"/>
      <c r="DD627" s="89"/>
      <c r="DE627" s="89"/>
      <c r="DF627" s="89"/>
      <c r="DG627" s="89"/>
      <c r="DH627" s="89"/>
      <c r="DI627" s="89"/>
      <c r="DJ627" s="89"/>
      <c r="DK627" s="89"/>
      <c r="DL627" s="89"/>
      <c r="DM627" s="89"/>
      <c r="DN627" s="89"/>
      <c r="DO627" s="89"/>
      <c r="DP627" s="89"/>
      <c r="DQ627" s="89"/>
      <c r="DR627" s="89"/>
      <c r="DS627" s="89"/>
      <c r="DT627" s="89"/>
      <c r="DU627" s="89"/>
      <c r="DV627" s="89"/>
      <c r="DW627" s="89"/>
      <c r="DX627" s="89"/>
      <c r="DY627" s="89"/>
      <c r="DZ627" s="89"/>
      <c r="EA627" s="89"/>
    </row>
    <row r="628" spans="1:131" ht="12">
      <c r="A628" s="8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CA628" s="89"/>
      <c r="CB628" s="89"/>
      <c r="CC628" s="89"/>
      <c r="CD628" s="89"/>
      <c r="CE628" s="89"/>
      <c r="CF628" s="89"/>
      <c r="CG628" s="89"/>
      <c r="CH628" s="89"/>
      <c r="CI628" s="89"/>
      <c r="CJ628" s="89"/>
      <c r="CK628" s="89"/>
      <c r="CL628" s="89"/>
      <c r="CM628" s="89"/>
      <c r="CN628" s="89"/>
      <c r="CO628" s="89"/>
      <c r="CP628" s="89"/>
      <c r="CQ628" s="89"/>
      <c r="CR628" s="89"/>
      <c r="CS628" s="89"/>
      <c r="CT628" s="89"/>
      <c r="CU628" s="89"/>
      <c r="CV628" s="89"/>
      <c r="CW628" s="89"/>
      <c r="CX628" s="89"/>
      <c r="CY628" s="89"/>
      <c r="CZ628" s="89"/>
      <c r="DA628" s="89"/>
      <c r="DB628" s="89"/>
      <c r="DC628" s="89"/>
      <c r="DD628" s="89"/>
      <c r="DE628" s="89"/>
      <c r="DF628" s="89"/>
      <c r="DG628" s="89"/>
      <c r="DH628" s="89"/>
      <c r="DI628" s="89"/>
      <c r="DJ628" s="89"/>
      <c r="DK628" s="89"/>
      <c r="DL628" s="89"/>
      <c r="DM628" s="89"/>
      <c r="DN628" s="89"/>
      <c r="DO628" s="89"/>
      <c r="DP628" s="89"/>
      <c r="DQ628" s="89"/>
      <c r="DR628" s="89"/>
      <c r="DS628" s="89"/>
      <c r="DT628" s="89"/>
      <c r="DU628" s="89"/>
      <c r="DV628" s="89"/>
      <c r="DW628" s="89"/>
      <c r="DX628" s="89"/>
      <c r="DY628" s="89"/>
      <c r="DZ628" s="89"/>
      <c r="EA628" s="89"/>
    </row>
    <row r="629" spans="1:131" ht="12">
      <c r="A629" s="8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CA629" s="89"/>
      <c r="CB629" s="89"/>
      <c r="CC629" s="89"/>
      <c r="CD629" s="89"/>
      <c r="CE629" s="89"/>
      <c r="CF629" s="89"/>
      <c r="CG629" s="89"/>
      <c r="CH629" s="89"/>
      <c r="CI629" s="89"/>
      <c r="CJ629" s="89"/>
      <c r="CK629" s="89"/>
      <c r="CL629" s="89"/>
      <c r="CM629" s="89"/>
      <c r="CN629" s="89"/>
      <c r="CO629" s="89"/>
      <c r="CP629" s="89"/>
      <c r="CQ629" s="89"/>
      <c r="CR629" s="89"/>
      <c r="CS629" s="89"/>
      <c r="CT629" s="89"/>
      <c r="CU629" s="89"/>
      <c r="CV629" s="89"/>
      <c r="CW629" s="89"/>
      <c r="CX629" s="89"/>
      <c r="CY629" s="89"/>
      <c r="CZ629" s="89"/>
      <c r="DA629" s="89"/>
      <c r="DB629" s="89"/>
      <c r="DC629" s="89"/>
      <c r="DD629" s="89"/>
      <c r="DE629" s="89"/>
      <c r="DF629" s="89"/>
      <c r="DG629" s="89"/>
      <c r="DH629" s="89"/>
      <c r="DI629" s="89"/>
      <c r="DJ629" s="89"/>
      <c r="DK629" s="89"/>
      <c r="DL629" s="89"/>
      <c r="DM629" s="89"/>
      <c r="DN629" s="89"/>
      <c r="DO629" s="89"/>
      <c r="DP629" s="89"/>
      <c r="DQ629" s="89"/>
      <c r="DR629" s="89"/>
      <c r="DS629" s="89"/>
      <c r="DT629" s="89"/>
      <c r="DU629" s="89"/>
      <c r="DV629" s="89"/>
      <c r="DW629" s="89"/>
      <c r="DX629" s="89"/>
      <c r="DY629" s="89"/>
      <c r="DZ629" s="89"/>
      <c r="EA629" s="89"/>
    </row>
    <row r="630" spans="1:131" ht="12">
      <c r="A630" s="8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CA630" s="89"/>
      <c r="CB630" s="89"/>
      <c r="CC630" s="89"/>
      <c r="CD630" s="89"/>
      <c r="CE630" s="89"/>
      <c r="CF630" s="89"/>
      <c r="CG630" s="89"/>
      <c r="CH630" s="89"/>
      <c r="CI630" s="89"/>
      <c r="CJ630" s="89"/>
      <c r="CK630" s="89"/>
      <c r="CL630" s="89"/>
      <c r="CM630" s="89"/>
      <c r="CN630" s="89"/>
      <c r="CO630" s="89"/>
      <c r="CP630" s="89"/>
      <c r="CQ630" s="89"/>
      <c r="CR630" s="89"/>
      <c r="CS630" s="89"/>
      <c r="CT630" s="89"/>
      <c r="CU630" s="89"/>
      <c r="CV630" s="89"/>
      <c r="CW630" s="89"/>
      <c r="CX630" s="89"/>
      <c r="CY630" s="89"/>
      <c r="CZ630" s="89"/>
      <c r="DA630" s="89"/>
      <c r="DB630" s="89"/>
      <c r="DC630" s="89"/>
      <c r="DD630" s="89"/>
      <c r="DE630" s="89"/>
      <c r="DF630" s="89"/>
      <c r="DG630" s="89"/>
      <c r="DH630" s="89"/>
      <c r="DI630" s="89"/>
      <c r="DJ630" s="89"/>
      <c r="DK630" s="89"/>
      <c r="DL630" s="89"/>
      <c r="DM630" s="89"/>
      <c r="DN630" s="89"/>
      <c r="DO630" s="89"/>
      <c r="DP630" s="89"/>
      <c r="DQ630" s="89"/>
      <c r="DR630" s="89"/>
      <c r="DS630" s="89"/>
      <c r="DT630" s="89"/>
      <c r="DU630" s="89"/>
      <c r="DV630" s="89"/>
      <c r="DW630" s="89"/>
      <c r="DX630" s="89"/>
      <c r="DY630" s="89"/>
      <c r="DZ630" s="89"/>
      <c r="EA630" s="89"/>
    </row>
    <row r="631" spans="1:131" ht="12">
      <c r="A631" s="8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CA631" s="89"/>
      <c r="CB631" s="89"/>
      <c r="CC631" s="89"/>
      <c r="CD631" s="89"/>
      <c r="CE631" s="89"/>
      <c r="CF631" s="89"/>
      <c r="CG631" s="89"/>
      <c r="CH631" s="89"/>
      <c r="CI631" s="89"/>
      <c r="CJ631" s="89"/>
      <c r="CK631" s="89"/>
      <c r="CL631" s="89"/>
      <c r="CM631" s="89"/>
      <c r="CN631" s="89"/>
      <c r="CO631" s="89"/>
      <c r="CP631" s="89"/>
      <c r="CQ631" s="89"/>
      <c r="CR631" s="89"/>
      <c r="CS631" s="89"/>
      <c r="CT631" s="89"/>
      <c r="CU631" s="89"/>
      <c r="CV631" s="89"/>
      <c r="CW631" s="89"/>
      <c r="CX631" s="89"/>
      <c r="CY631" s="89"/>
      <c r="CZ631" s="89"/>
      <c r="DA631" s="89"/>
      <c r="DB631" s="89"/>
      <c r="DC631" s="89"/>
      <c r="DD631" s="89"/>
      <c r="DE631" s="89"/>
      <c r="DF631" s="89"/>
      <c r="DG631" s="89"/>
      <c r="DH631" s="89"/>
      <c r="DI631" s="89"/>
      <c r="DJ631" s="89"/>
      <c r="DK631" s="89"/>
      <c r="DL631" s="89"/>
      <c r="DM631" s="89"/>
      <c r="DN631" s="89"/>
      <c r="DO631" s="89"/>
      <c r="DP631" s="89"/>
      <c r="DQ631" s="89"/>
      <c r="DR631" s="89"/>
      <c r="DS631" s="89"/>
      <c r="DT631" s="89"/>
      <c r="DU631" s="89"/>
      <c r="DV631" s="89"/>
      <c r="DW631" s="89"/>
      <c r="DX631" s="89"/>
      <c r="DY631" s="89"/>
      <c r="DZ631" s="89"/>
      <c r="EA631" s="89"/>
    </row>
    <row r="632" spans="1:131" ht="12">
      <c r="A632" s="8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CA632" s="89"/>
      <c r="CB632" s="89"/>
      <c r="CC632" s="89"/>
      <c r="CD632" s="89"/>
      <c r="CE632" s="89"/>
      <c r="CF632" s="89"/>
      <c r="CG632" s="89"/>
      <c r="CH632" s="89"/>
      <c r="CI632" s="89"/>
      <c r="CJ632" s="89"/>
      <c r="CK632" s="89"/>
      <c r="CL632" s="89"/>
      <c r="CM632" s="89"/>
      <c r="CN632" s="89"/>
      <c r="CO632" s="89"/>
      <c r="CP632" s="89"/>
      <c r="CQ632" s="89"/>
      <c r="CR632" s="89"/>
      <c r="CS632" s="89"/>
      <c r="CT632" s="89"/>
      <c r="CU632" s="89"/>
      <c r="CV632" s="89"/>
      <c r="CW632" s="89"/>
      <c r="CX632" s="89"/>
      <c r="CY632" s="89"/>
      <c r="CZ632" s="89"/>
      <c r="DA632" s="89"/>
      <c r="DB632" s="89"/>
      <c r="DC632" s="89"/>
      <c r="DD632" s="89"/>
      <c r="DE632" s="89"/>
      <c r="DF632" s="89"/>
      <c r="DG632" s="89"/>
      <c r="DH632" s="89"/>
      <c r="DI632" s="89"/>
      <c r="DJ632" s="89"/>
      <c r="DK632" s="89"/>
      <c r="DL632" s="89"/>
      <c r="DM632" s="89"/>
      <c r="DN632" s="89"/>
      <c r="DO632" s="89"/>
      <c r="DP632" s="89"/>
      <c r="DQ632" s="89"/>
      <c r="DR632" s="89"/>
      <c r="DS632" s="89"/>
      <c r="DT632" s="89"/>
      <c r="DU632" s="89"/>
      <c r="DV632" s="89"/>
      <c r="DW632" s="89"/>
      <c r="DX632" s="89"/>
      <c r="DY632" s="89"/>
      <c r="DZ632" s="89"/>
      <c r="EA632" s="89"/>
    </row>
    <row r="633" spans="1:131" ht="12">
      <c r="A633" s="8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CA633" s="89"/>
      <c r="CB633" s="89"/>
      <c r="CC633" s="89"/>
      <c r="CD633" s="89"/>
      <c r="CE633" s="89"/>
      <c r="CF633" s="89"/>
      <c r="CG633" s="89"/>
      <c r="CH633" s="89"/>
      <c r="CI633" s="89"/>
      <c r="CJ633" s="89"/>
      <c r="CK633" s="89"/>
      <c r="CL633" s="89"/>
      <c r="CM633" s="89"/>
      <c r="CN633" s="89"/>
      <c r="CO633" s="89"/>
      <c r="CP633" s="89"/>
      <c r="CQ633" s="89"/>
      <c r="CR633" s="89"/>
      <c r="CS633" s="89"/>
      <c r="CT633" s="89"/>
      <c r="CU633" s="89"/>
      <c r="CV633" s="89"/>
      <c r="CW633" s="89"/>
      <c r="CX633" s="89"/>
      <c r="CY633" s="89"/>
      <c r="CZ633" s="89"/>
      <c r="DA633" s="89"/>
      <c r="DB633" s="89"/>
      <c r="DC633" s="89"/>
      <c r="DD633" s="89"/>
      <c r="DE633" s="89"/>
      <c r="DF633" s="89"/>
      <c r="DG633" s="89"/>
      <c r="DH633" s="89"/>
      <c r="DI633" s="89"/>
      <c r="DJ633" s="89"/>
      <c r="DK633" s="89"/>
      <c r="DL633" s="89"/>
      <c r="DM633" s="89"/>
      <c r="DN633" s="89"/>
      <c r="DO633" s="89"/>
      <c r="DP633" s="89"/>
      <c r="DQ633" s="89"/>
      <c r="DR633" s="89"/>
      <c r="DS633" s="89"/>
      <c r="DT633" s="89"/>
      <c r="DU633" s="89"/>
      <c r="DV633" s="89"/>
      <c r="DW633" s="89"/>
      <c r="DX633" s="89"/>
      <c r="DY633" s="89"/>
      <c r="DZ633" s="89"/>
      <c r="EA633" s="89"/>
    </row>
    <row r="634" spans="1:131" ht="12">
      <c r="A634" s="8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CA634" s="89"/>
      <c r="CB634" s="89"/>
      <c r="CC634" s="89"/>
      <c r="CD634" s="89"/>
      <c r="CE634" s="89"/>
      <c r="CF634" s="89"/>
      <c r="CG634" s="89"/>
      <c r="CH634" s="89"/>
      <c r="CI634" s="89"/>
      <c r="CJ634" s="89"/>
      <c r="CK634" s="89"/>
      <c r="CL634" s="89"/>
      <c r="CM634" s="89"/>
      <c r="CN634" s="89"/>
      <c r="CO634" s="89"/>
      <c r="CP634" s="89"/>
      <c r="CQ634" s="89"/>
      <c r="CR634" s="89"/>
      <c r="CS634" s="89"/>
      <c r="CT634" s="89"/>
      <c r="CU634" s="89"/>
      <c r="CV634" s="89"/>
      <c r="CW634" s="89"/>
      <c r="CX634" s="89"/>
      <c r="CY634" s="89"/>
      <c r="CZ634" s="89"/>
      <c r="DA634" s="89"/>
      <c r="DB634" s="89"/>
      <c r="DC634" s="89"/>
      <c r="DD634" s="89"/>
      <c r="DE634" s="89"/>
      <c r="DF634" s="89"/>
      <c r="DG634" s="89"/>
      <c r="DH634" s="89"/>
      <c r="DI634" s="89"/>
      <c r="DJ634" s="89"/>
      <c r="DK634" s="89"/>
      <c r="DL634" s="89"/>
      <c r="DM634" s="89"/>
      <c r="DN634" s="89"/>
      <c r="DO634" s="89"/>
      <c r="DP634" s="89"/>
      <c r="DQ634" s="89"/>
      <c r="DR634" s="89"/>
      <c r="DS634" s="89"/>
      <c r="DT634" s="89"/>
      <c r="DU634" s="89"/>
      <c r="DV634" s="89"/>
      <c r="DW634" s="89"/>
      <c r="DX634" s="89"/>
      <c r="DY634" s="89"/>
      <c r="DZ634" s="89"/>
      <c r="EA634" s="89"/>
    </row>
    <row r="635" spans="1:131" ht="12">
      <c r="A635" s="8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CA635" s="89"/>
      <c r="CB635" s="89"/>
      <c r="CC635" s="89"/>
      <c r="CD635" s="89"/>
      <c r="CE635" s="89"/>
      <c r="CF635" s="89"/>
      <c r="CG635" s="89"/>
      <c r="CH635" s="89"/>
      <c r="CI635" s="89"/>
      <c r="CJ635" s="89"/>
      <c r="CK635" s="89"/>
      <c r="CL635" s="89"/>
      <c r="CM635" s="89"/>
      <c r="CN635" s="89"/>
      <c r="CO635" s="89"/>
      <c r="CP635" s="89"/>
      <c r="CQ635" s="89"/>
      <c r="CR635" s="89"/>
      <c r="CS635" s="89"/>
      <c r="CT635" s="89"/>
      <c r="CU635" s="89"/>
      <c r="CV635" s="89"/>
      <c r="CW635" s="89"/>
      <c r="CX635" s="89"/>
      <c r="CY635" s="89"/>
      <c r="CZ635" s="89"/>
      <c r="DA635" s="89"/>
      <c r="DB635" s="89"/>
      <c r="DC635" s="89"/>
      <c r="DD635" s="89"/>
      <c r="DE635" s="89"/>
      <c r="DF635" s="89"/>
      <c r="DG635" s="89"/>
      <c r="DH635" s="89"/>
      <c r="DI635" s="89"/>
      <c r="DJ635" s="89"/>
      <c r="DK635" s="89"/>
      <c r="DL635" s="89"/>
      <c r="DM635" s="89"/>
      <c r="DN635" s="89"/>
      <c r="DO635" s="89"/>
      <c r="DP635" s="89"/>
      <c r="DQ635" s="89"/>
      <c r="DR635" s="89"/>
      <c r="DS635" s="89"/>
      <c r="DT635" s="89"/>
      <c r="DU635" s="89"/>
      <c r="DV635" s="89"/>
      <c r="DW635" s="89"/>
      <c r="DX635" s="89"/>
      <c r="DY635" s="89"/>
      <c r="DZ635" s="89"/>
      <c r="EA635" s="89"/>
    </row>
    <row r="636" spans="1:131" ht="12">
      <c r="A636" s="8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CA636" s="89"/>
      <c r="CB636" s="89"/>
      <c r="CC636" s="89"/>
      <c r="CD636" s="89"/>
      <c r="CE636" s="89"/>
      <c r="CF636" s="89"/>
      <c r="CG636" s="89"/>
      <c r="CH636" s="89"/>
      <c r="CI636" s="89"/>
      <c r="CJ636" s="89"/>
      <c r="CK636" s="89"/>
      <c r="CL636" s="89"/>
      <c r="CM636" s="89"/>
      <c r="CN636" s="89"/>
      <c r="CO636" s="89"/>
      <c r="CP636" s="89"/>
      <c r="CQ636" s="89"/>
      <c r="CR636" s="89"/>
      <c r="CS636" s="89"/>
      <c r="CT636" s="89"/>
      <c r="CU636" s="89"/>
      <c r="CV636" s="89"/>
      <c r="CW636" s="89"/>
      <c r="CX636" s="89"/>
      <c r="CY636" s="89"/>
      <c r="CZ636" s="89"/>
      <c r="DA636" s="89"/>
      <c r="DB636" s="89"/>
      <c r="DC636" s="89"/>
      <c r="DD636" s="89"/>
      <c r="DE636" s="89"/>
      <c r="DF636" s="89"/>
      <c r="DG636" s="89"/>
      <c r="DH636" s="89"/>
      <c r="DI636" s="89"/>
      <c r="DJ636" s="89"/>
      <c r="DK636" s="89"/>
      <c r="DL636" s="89"/>
      <c r="DM636" s="89"/>
      <c r="DN636" s="89"/>
      <c r="DO636" s="89"/>
      <c r="DP636" s="89"/>
      <c r="DQ636" s="89"/>
      <c r="DR636" s="89"/>
      <c r="DS636" s="89"/>
      <c r="DT636" s="89"/>
      <c r="DU636" s="89"/>
      <c r="DV636" s="89"/>
      <c r="DW636" s="89"/>
      <c r="DX636" s="89"/>
      <c r="DY636" s="89"/>
      <c r="DZ636" s="89"/>
      <c r="EA636" s="89"/>
    </row>
    <row r="637" spans="1:131" ht="12">
      <c r="A637" s="8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CA637" s="89"/>
      <c r="CB637" s="89"/>
      <c r="CC637" s="89"/>
      <c r="CD637" s="89"/>
      <c r="CE637" s="89"/>
      <c r="CF637" s="89"/>
      <c r="CG637" s="89"/>
      <c r="CH637" s="89"/>
      <c r="CI637" s="89"/>
      <c r="CJ637" s="89"/>
      <c r="CK637" s="89"/>
      <c r="CL637" s="89"/>
      <c r="CM637" s="89"/>
      <c r="CN637" s="89"/>
      <c r="CO637" s="89"/>
      <c r="CP637" s="89"/>
      <c r="CQ637" s="89"/>
      <c r="CR637" s="89"/>
      <c r="CS637" s="89"/>
      <c r="CT637" s="89"/>
      <c r="CU637" s="89"/>
      <c r="CV637" s="89"/>
      <c r="CW637" s="89"/>
      <c r="CX637" s="89"/>
      <c r="CY637" s="89"/>
      <c r="CZ637" s="89"/>
      <c r="DA637" s="89"/>
      <c r="DB637" s="89"/>
      <c r="DC637" s="89"/>
      <c r="DD637" s="89"/>
      <c r="DE637" s="89"/>
      <c r="DF637" s="89"/>
      <c r="DG637" s="89"/>
      <c r="DH637" s="89"/>
      <c r="DI637" s="89"/>
      <c r="DJ637" s="89"/>
      <c r="DK637" s="89"/>
      <c r="DL637" s="89"/>
      <c r="DM637" s="89"/>
      <c r="DN637" s="89"/>
      <c r="DO637" s="89"/>
      <c r="DP637" s="89"/>
      <c r="DQ637" s="89"/>
      <c r="DR637" s="89"/>
      <c r="DS637" s="89"/>
      <c r="DT637" s="89"/>
      <c r="DU637" s="89"/>
      <c r="DV637" s="89"/>
      <c r="DW637" s="89"/>
      <c r="DX637" s="89"/>
      <c r="DY637" s="89"/>
      <c r="DZ637" s="89"/>
      <c r="EA637" s="89"/>
    </row>
    <row r="638" spans="1:131" ht="12">
      <c r="A638" s="8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CA638" s="89"/>
      <c r="CB638" s="89"/>
      <c r="CC638" s="89"/>
      <c r="CD638" s="89"/>
      <c r="CE638" s="89"/>
      <c r="CF638" s="89"/>
      <c r="CG638" s="89"/>
      <c r="CH638" s="89"/>
      <c r="CI638" s="89"/>
      <c r="CJ638" s="89"/>
      <c r="CK638" s="89"/>
      <c r="CL638" s="89"/>
      <c r="CM638" s="89"/>
      <c r="CN638" s="89"/>
      <c r="CO638" s="89"/>
      <c r="CP638" s="89"/>
      <c r="CQ638" s="89"/>
      <c r="CR638" s="89"/>
      <c r="CS638" s="89"/>
      <c r="CT638" s="89"/>
      <c r="CU638" s="89"/>
      <c r="CV638" s="89"/>
      <c r="CW638" s="89"/>
      <c r="CX638" s="89"/>
      <c r="CY638" s="89"/>
      <c r="CZ638" s="89"/>
      <c r="DA638" s="89"/>
      <c r="DB638" s="89"/>
      <c r="DC638" s="89"/>
      <c r="DD638" s="89"/>
      <c r="DE638" s="89"/>
      <c r="DF638" s="89"/>
      <c r="DG638" s="89"/>
      <c r="DH638" s="89"/>
      <c r="DI638" s="89"/>
      <c r="DJ638" s="89"/>
      <c r="DK638" s="89"/>
      <c r="DL638" s="89"/>
      <c r="DM638" s="89"/>
      <c r="DN638" s="89"/>
      <c r="DO638" s="89"/>
      <c r="DP638" s="89"/>
      <c r="DQ638" s="89"/>
      <c r="DR638" s="89"/>
      <c r="DS638" s="89"/>
      <c r="DT638" s="89"/>
      <c r="DU638" s="89"/>
      <c r="DV638" s="89"/>
      <c r="DW638" s="89"/>
      <c r="DX638" s="89"/>
      <c r="DY638" s="89"/>
      <c r="DZ638" s="89"/>
      <c r="EA638" s="89"/>
    </row>
    <row r="639" spans="1:131" ht="12">
      <c r="A639" s="8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CA639" s="89"/>
      <c r="CB639" s="89"/>
      <c r="CC639" s="89"/>
      <c r="CD639" s="89"/>
      <c r="CE639" s="89"/>
      <c r="CF639" s="89"/>
      <c r="CG639" s="89"/>
      <c r="CH639" s="89"/>
      <c r="CI639" s="89"/>
      <c r="CJ639" s="89"/>
      <c r="CK639" s="89"/>
      <c r="CL639" s="89"/>
      <c r="CM639" s="89"/>
      <c r="CN639" s="89"/>
      <c r="CO639" s="89"/>
      <c r="CP639" s="89"/>
      <c r="CQ639" s="89"/>
      <c r="CR639" s="89"/>
      <c r="CS639" s="89"/>
      <c r="CT639" s="89"/>
      <c r="CU639" s="89"/>
      <c r="CV639" s="89"/>
      <c r="CW639" s="89"/>
      <c r="CX639" s="89"/>
      <c r="CY639" s="89"/>
      <c r="CZ639" s="89"/>
      <c r="DA639" s="89"/>
      <c r="DB639" s="89"/>
      <c r="DC639" s="89"/>
      <c r="DD639" s="89"/>
      <c r="DE639" s="89"/>
      <c r="DF639" s="89"/>
      <c r="DG639" s="89"/>
      <c r="DH639" s="89"/>
      <c r="DI639" s="89"/>
      <c r="DJ639" s="89"/>
      <c r="DK639" s="89"/>
      <c r="DL639" s="89"/>
      <c r="DM639" s="89"/>
      <c r="DN639" s="89"/>
      <c r="DO639" s="89"/>
      <c r="DP639" s="89"/>
      <c r="DQ639" s="89"/>
      <c r="DR639" s="89"/>
      <c r="DS639" s="89"/>
      <c r="DT639" s="89"/>
      <c r="DU639" s="89"/>
      <c r="DV639" s="89"/>
      <c r="DW639" s="89"/>
      <c r="DX639" s="89"/>
      <c r="DY639" s="89"/>
      <c r="DZ639" s="89"/>
      <c r="EA639" s="89"/>
    </row>
    <row r="640" spans="1:131" ht="12">
      <c r="A640" s="8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CA640" s="89"/>
      <c r="CB640" s="89"/>
      <c r="CC640" s="89"/>
      <c r="CD640" s="89"/>
      <c r="CE640" s="89"/>
      <c r="CF640" s="89"/>
      <c r="CG640" s="89"/>
      <c r="CH640" s="89"/>
      <c r="CI640" s="89"/>
      <c r="CJ640" s="89"/>
      <c r="CK640" s="89"/>
      <c r="CL640" s="89"/>
      <c r="CM640" s="89"/>
      <c r="CN640" s="89"/>
      <c r="CO640" s="89"/>
      <c r="CP640" s="89"/>
      <c r="CQ640" s="89"/>
      <c r="CR640" s="89"/>
      <c r="CS640" s="89"/>
      <c r="CT640" s="89"/>
      <c r="CU640" s="89"/>
      <c r="CV640" s="89"/>
      <c r="CW640" s="89"/>
      <c r="CX640" s="89"/>
      <c r="CY640" s="89"/>
      <c r="CZ640" s="89"/>
      <c r="DA640" s="89"/>
      <c r="DB640" s="89"/>
      <c r="DC640" s="89"/>
      <c r="DD640" s="89"/>
      <c r="DE640" s="89"/>
      <c r="DF640" s="89"/>
      <c r="DG640" s="89"/>
      <c r="DH640" s="89"/>
      <c r="DI640" s="89"/>
      <c r="DJ640" s="89"/>
      <c r="DK640" s="89"/>
      <c r="DL640" s="89"/>
      <c r="DM640" s="89"/>
      <c r="DN640" s="89"/>
      <c r="DO640" s="89"/>
      <c r="DP640" s="89"/>
      <c r="DQ640" s="89"/>
      <c r="DR640" s="89"/>
      <c r="DS640" s="89"/>
      <c r="DT640" s="89"/>
      <c r="DU640" s="89"/>
      <c r="DV640" s="89"/>
      <c r="DW640" s="89"/>
      <c r="DX640" s="89"/>
      <c r="DY640" s="89"/>
      <c r="DZ640" s="89"/>
      <c r="EA640" s="89"/>
    </row>
    <row r="641" spans="1:131" ht="12">
      <c r="A641" s="8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CA641" s="89"/>
      <c r="CB641" s="89"/>
      <c r="CC641" s="89"/>
      <c r="CD641" s="89"/>
      <c r="CE641" s="89"/>
      <c r="CF641" s="89"/>
      <c r="CG641" s="89"/>
      <c r="CH641" s="89"/>
      <c r="CI641" s="89"/>
      <c r="CJ641" s="89"/>
      <c r="CK641" s="89"/>
      <c r="CL641" s="89"/>
      <c r="CM641" s="89"/>
      <c r="CN641" s="89"/>
      <c r="CO641" s="89"/>
      <c r="CP641" s="89"/>
      <c r="CQ641" s="89"/>
      <c r="CR641" s="89"/>
      <c r="CS641" s="89"/>
      <c r="CT641" s="89"/>
      <c r="CU641" s="89"/>
      <c r="CV641" s="89"/>
      <c r="CW641" s="89"/>
      <c r="CX641" s="89"/>
      <c r="CY641" s="89"/>
      <c r="CZ641" s="89"/>
      <c r="DA641" s="89"/>
      <c r="DB641" s="89"/>
      <c r="DC641" s="89"/>
      <c r="DD641" s="89"/>
      <c r="DE641" s="89"/>
      <c r="DF641" s="89"/>
      <c r="DG641" s="89"/>
      <c r="DH641" s="89"/>
      <c r="DI641" s="89"/>
      <c r="DJ641" s="89"/>
      <c r="DK641" s="89"/>
      <c r="DL641" s="89"/>
      <c r="DM641" s="89"/>
      <c r="DN641" s="89"/>
      <c r="DO641" s="89"/>
      <c r="DP641" s="89"/>
      <c r="DQ641" s="89"/>
      <c r="DR641" s="89"/>
      <c r="DS641" s="89"/>
      <c r="DT641" s="89"/>
      <c r="DU641" s="89"/>
      <c r="DV641" s="89"/>
      <c r="DW641" s="89"/>
      <c r="DX641" s="89"/>
      <c r="DY641" s="89"/>
      <c r="DZ641" s="89"/>
      <c r="EA641" s="89"/>
    </row>
    <row r="642" spans="1:131" ht="12">
      <c r="A642" s="8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CA642" s="89"/>
      <c r="CB642" s="89"/>
      <c r="CC642" s="89"/>
      <c r="CD642" s="89"/>
      <c r="CE642" s="89"/>
      <c r="CF642" s="89"/>
      <c r="CG642" s="89"/>
      <c r="CH642" s="89"/>
      <c r="CI642" s="89"/>
      <c r="CJ642" s="89"/>
      <c r="CK642" s="89"/>
      <c r="CL642" s="89"/>
      <c r="CM642" s="89"/>
      <c r="CN642" s="89"/>
      <c r="CO642" s="89"/>
      <c r="CP642" s="89"/>
      <c r="CQ642" s="89"/>
      <c r="CR642" s="89"/>
      <c r="CS642" s="89"/>
      <c r="CT642" s="89"/>
      <c r="CU642" s="89"/>
      <c r="CV642" s="89"/>
      <c r="CW642" s="89"/>
      <c r="CX642" s="89"/>
      <c r="CY642" s="89"/>
      <c r="CZ642" s="89"/>
      <c r="DA642" s="89"/>
      <c r="DB642" s="89"/>
      <c r="DC642" s="89"/>
      <c r="DD642" s="89"/>
      <c r="DE642" s="89"/>
      <c r="DF642" s="89"/>
      <c r="DG642" s="89"/>
      <c r="DH642" s="89"/>
      <c r="DI642" s="89"/>
      <c r="DJ642" s="89"/>
      <c r="DK642" s="89"/>
      <c r="DL642" s="89"/>
      <c r="DM642" s="89"/>
      <c r="DN642" s="89"/>
      <c r="DO642" s="89"/>
      <c r="DP642" s="89"/>
      <c r="DQ642" s="89"/>
      <c r="DR642" s="89"/>
      <c r="DS642" s="89"/>
      <c r="DT642" s="89"/>
      <c r="DU642" s="89"/>
      <c r="DV642" s="89"/>
      <c r="DW642" s="89"/>
      <c r="DX642" s="89"/>
      <c r="DY642" s="89"/>
      <c r="DZ642" s="89"/>
      <c r="EA642" s="89"/>
    </row>
    <row r="643" spans="1:131" ht="12">
      <c r="A643" s="8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CA643" s="89"/>
      <c r="CB643" s="89"/>
      <c r="CC643" s="89"/>
      <c r="CD643" s="89"/>
      <c r="CE643" s="89"/>
      <c r="CF643" s="89"/>
      <c r="CG643" s="89"/>
      <c r="CH643" s="89"/>
      <c r="CI643" s="89"/>
      <c r="CJ643" s="89"/>
      <c r="CK643" s="89"/>
      <c r="CL643" s="89"/>
      <c r="CM643" s="89"/>
      <c r="CN643" s="89"/>
      <c r="CO643" s="89"/>
      <c r="CP643" s="89"/>
      <c r="CQ643" s="89"/>
      <c r="CR643" s="89"/>
      <c r="CS643" s="89"/>
      <c r="CT643" s="89"/>
      <c r="CU643" s="89"/>
      <c r="CV643" s="89"/>
      <c r="CW643" s="89"/>
      <c r="CX643" s="89"/>
      <c r="CY643" s="89"/>
      <c r="CZ643" s="89"/>
      <c r="DA643" s="89"/>
      <c r="DB643" s="89"/>
      <c r="DC643" s="89"/>
      <c r="DD643" s="89"/>
      <c r="DE643" s="89"/>
      <c r="DF643" s="89"/>
      <c r="DG643" s="89"/>
      <c r="DH643" s="89"/>
      <c r="DI643" s="89"/>
      <c r="DJ643" s="89"/>
      <c r="DK643" s="89"/>
      <c r="DL643" s="89"/>
      <c r="DM643" s="89"/>
      <c r="DN643" s="89"/>
      <c r="DO643" s="89"/>
      <c r="DP643" s="89"/>
      <c r="DQ643" s="89"/>
      <c r="DR643" s="89"/>
      <c r="DS643" s="89"/>
      <c r="DT643" s="89"/>
      <c r="DU643" s="89"/>
      <c r="DV643" s="89"/>
      <c r="DW643" s="89"/>
      <c r="DX643" s="89"/>
      <c r="DY643" s="89"/>
      <c r="DZ643" s="89"/>
      <c r="EA643" s="89"/>
    </row>
    <row r="644" spans="1:131" ht="12">
      <c r="A644" s="8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CA644" s="89"/>
      <c r="CB644" s="89"/>
      <c r="CC644" s="89"/>
      <c r="CD644" s="89"/>
      <c r="CE644" s="89"/>
      <c r="CF644" s="89"/>
      <c r="CG644" s="89"/>
      <c r="CH644" s="89"/>
      <c r="CI644" s="89"/>
      <c r="CJ644" s="89"/>
      <c r="CK644" s="89"/>
      <c r="CL644" s="89"/>
      <c r="CM644" s="89"/>
      <c r="CN644" s="89"/>
      <c r="CO644" s="89"/>
      <c r="CP644" s="89"/>
      <c r="CQ644" s="89"/>
      <c r="CR644" s="89"/>
      <c r="CS644" s="89"/>
      <c r="CT644" s="89"/>
      <c r="CU644" s="89"/>
      <c r="CV644" s="89"/>
      <c r="CW644" s="89"/>
      <c r="CX644" s="89"/>
      <c r="CY644" s="89"/>
      <c r="CZ644" s="89"/>
      <c r="DA644" s="89"/>
      <c r="DB644" s="89"/>
      <c r="DC644" s="89"/>
      <c r="DD644" s="89"/>
      <c r="DE644" s="89"/>
      <c r="DF644" s="89"/>
      <c r="DG644" s="89"/>
      <c r="DH644" s="89"/>
      <c r="DI644" s="89"/>
      <c r="DJ644" s="89"/>
      <c r="DK644" s="89"/>
      <c r="DL644" s="89"/>
      <c r="DM644" s="89"/>
      <c r="DN644" s="89"/>
      <c r="DO644" s="89"/>
      <c r="DP644" s="89"/>
      <c r="DQ644" s="89"/>
      <c r="DR644" s="89"/>
      <c r="DS644" s="89"/>
      <c r="DT644" s="89"/>
      <c r="DU644" s="89"/>
      <c r="DV644" s="89"/>
      <c r="DW644" s="89"/>
      <c r="DX644" s="89"/>
      <c r="DY644" s="89"/>
      <c r="DZ644" s="89"/>
      <c r="EA644" s="89"/>
    </row>
    <row r="645" spans="1:131" ht="12">
      <c r="A645" s="8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CA645" s="89"/>
      <c r="CB645" s="89"/>
      <c r="CC645" s="89"/>
      <c r="CD645" s="89"/>
      <c r="CE645" s="89"/>
      <c r="CF645" s="89"/>
      <c r="CG645" s="89"/>
      <c r="CH645" s="89"/>
      <c r="CI645" s="89"/>
      <c r="CJ645" s="89"/>
      <c r="CK645" s="89"/>
      <c r="CL645" s="89"/>
      <c r="CM645" s="89"/>
      <c r="CN645" s="89"/>
      <c r="CO645" s="89"/>
      <c r="CP645" s="89"/>
      <c r="CQ645" s="89"/>
      <c r="CR645" s="89"/>
      <c r="CS645" s="89"/>
      <c r="CT645" s="89"/>
      <c r="CU645" s="89"/>
      <c r="CV645" s="89"/>
      <c r="CW645" s="89"/>
      <c r="CX645" s="89"/>
      <c r="CY645" s="89"/>
      <c r="CZ645" s="89"/>
      <c r="DA645" s="89"/>
      <c r="DB645" s="89"/>
      <c r="DC645" s="89"/>
      <c r="DD645" s="89"/>
      <c r="DE645" s="89"/>
      <c r="DF645" s="89"/>
      <c r="DG645" s="89"/>
      <c r="DH645" s="89"/>
      <c r="DI645" s="89"/>
      <c r="DJ645" s="89"/>
      <c r="DK645" s="89"/>
      <c r="DL645" s="89"/>
      <c r="DM645" s="89"/>
      <c r="DN645" s="89"/>
      <c r="DO645" s="89"/>
      <c r="DP645" s="89"/>
      <c r="DQ645" s="89"/>
      <c r="DR645" s="89"/>
      <c r="DS645" s="89"/>
      <c r="DT645" s="89"/>
      <c r="DU645" s="89"/>
      <c r="DV645" s="89"/>
      <c r="DW645" s="89"/>
      <c r="DX645" s="89"/>
      <c r="DY645" s="89"/>
      <c r="DZ645" s="89"/>
      <c r="EA645" s="89"/>
    </row>
    <row r="646" spans="1:131" ht="12">
      <c r="A646" s="8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CA646" s="89"/>
      <c r="CB646" s="89"/>
      <c r="CC646" s="89"/>
      <c r="CD646" s="89"/>
      <c r="CE646" s="89"/>
      <c r="CF646" s="89"/>
      <c r="CG646" s="89"/>
      <c r="CH646" s="89"/>
      <c r="CI646" s="89"/>
      <c r="CJ646" s="89"/>
      <c r="CK646" s="89"/>
      <c r="CL646" s="89"/>
      <c r="CM646" s="89"/>
      <c r="CN646" s="89"/>
      <c r="CO646" s="89"/>
      <c r="CP646" s="89"/>
      <c r="CQ646" s="89"/>
      <c r="CR646" s="89"/>
      <c r="CS646" s="89"/>
      <c r="CT646" s="89"/>
      <c r="CU646" s="89"/>
      <c r="CV646" s="89"/>
      <c r="CW646" s="89"/>
      <c r="CX646" s="89"/>
      <c r="CY646" s="89"/>
      <c r="CZ646" s="89"/>
      <c r="DA646" s="89"/>
      <c r="DB646" s="89"/>
      <c r="DC646" s="89"/>
      <c r="DD646" s="89"/>
      <c r="DE646" s="89"/>
      <c r="DF646" s="89"/>
      <c r="DG646" s="89"/>
      <c r="DH646" s="89"/>
      <c r="DI646" s="89"/>
      <c r="DJ646" s="89"/>
      <c r="DK646" s="89"/>
      <c r="DL646" s="89"/>
      <c r="DM646" s="89"/>
      <c r="DN646" s="89"/>
      <c r="DO646" s="89"/>
      <c r="DP646" s="89"/>
      <c r="DQ646" s="89"/>
      <c r="DR646" s="89"/>
      <c r="DS646" s="89"/>
      <c r="DT646" s="89"/>
      <c r="DU646" s="89"/>
      <c r="DV646" s="89"/>
      <c r="DW646" s="89"/>
      <c r="DX646" s="89"/>
      <c r="DY646" s="89"/>
      <c r="DZ646" s="89"/>
      <c r="EA646" s="89"/>
    </row>
    <row r="647" spans="1:131" ht="12">
      <c r="A647" s="8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CA647" s="89"/>
      <c r="CB647" s="89"/>
      <c r="CC647" s="89"/>
      <c r="CD647" s="89"/>
      <c r="CE647" s="89"/>
      <c r="CF647" s="89"/>
      <c r="CG647" s="89"/>
      <c r="CH647" s="89"/>
      <c r="CI647" s="89"/>
      <c r="CJ647" s="89"/>
      <c r="CK647" s="89"/>
      <c r="CL647" s="89"/>
      <c r="CM647" s="89"/>
      <c r="CN647" s="89"/>
      <c r="CO647" s="89"/>
      <c r="CP647" s="89"/>
      <c r="CQ647" s="89"/>
      <c r="CR647" s="89"/>
      <c r="CS647" s="89"/>
      <c r="CT647" s="89"/>
      <c r="CU647" s="89"/>
      <c r="CV647" s="89"/>
      <c r="CW647" s="89"/>
      <c r="CX647" s="89"/>
      <c r="CY647" s="89"/>
      <c r="CZ647" s="89"/>
      <c r="DA647" s="89"/>
      <c r="DB647" s="89"/>
      <c r="DC647" s="89"/>
      <c r="DD647" s="89"/>
      <c r="DE647" s="89"/>
      <c r="DF647" s="89"/>
      <c r="DG647" s="89"/>
      <c r="DH647" s="89"/>
      <c r="DI647" s="89"/>
      <c r="DJ647" s="89"/>
      <c r="DK647" s="89"/>
      <c r="DL647" s="89"/>
      <c r="DM647" s="89"/>
      <c r="DN647" s="89"/>
      <c r="DO647" s="89"/>
      <c r="DP647" s="89"/>
      <c r="DQ647" s="89"/>
      <c r="DR647" s="89"/>
      <c r="DS647" s="89"/>
      <c r="DT647" s="89"/>
      <c r="DU647" s="89"/>
      <c r="DV647" s="89"/>
      <c r="DW647" s="89"/>
      <c r="DX647" s="89"/>
      <c r="DY647" s="89"/>
      <c r="DZ647" s="89"/>
      <c r="EA647" s="89"/>
    </row>
    <row r="648" spans="1:131" ht="12">
      <c r="A648" s="8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CA648" s="89"/>
      <c r="CB648" s="89"/>
      <c r="CC648" s="89"/>
      <c r="CD648" s="89"/>
      <c r="CE648" s="89"/>
      <c r="CF648" s="89"/>
      <c r="CG648" s="89"/>
      <c r="CH648" s="89"/>
      <c r="CI648" s="89"/>
      <c r="CJ648" s="89"/>
      <c r="CK648" s="89"/>
      <c r="CL648" s="89"/>
      <c r="CM648" s="89"/>
      <c r="CN648" s="89"/>
      <c r="CO648" s="89"/>
      <c r="CP648" s="89"/>
      <c r="CQ648" s="89"/>
      <c r="CR648" s="89"/>
      <c r="CS648" s="89"/>
      <c r="CT648" s="89"/>
      <c r="CU648" s="89"/>
      <c r="CV648" s="89"/>
      <c r="CW648" s="89"/>
      <c r="CX648" s="89"/>
      <c r="CY648" s="89"/>
      <c r="CZ648" s="89"/>
      <c r="DA648" s="89"/>
      <c r="DB648" s="89"/>
      <c r="DC648" s="89"/>
      <c r="DD648" s="89"/>
      <c r="DE648" s="89"/>
      <c r="DF648" s="89"/>
      <c r="DG648" s="89"/>
      <c r="DH648" s="89"/>
      <c r="DI648" s="89"/>
      <c r="DJ648" s="89"/>
      <c r="DK648" s="89"/>
      <c r="DL648" s="89"/>
      <c r="DM648" s="89"/>
      <c r="DN648" s="89"/>
      <c r="DO648" s="89"/>
      <c r="DP648" s="89"/>
      <c r="DQ648" s="89"/>
      <c r="DR648" s="89"/>
      <c r="DS648" s="89"/>
      <c r="DT648" s="89"/>
      <c r="DU648" s="89"/>
      <c r="DV648" s="89"/>
      <c r="DW648" s="89"/>
      <c r="DX648" s="89"/>
      <c r="DY648" s="89"/>
      <c r="DZ648" s="89"/>
      <c r="EA648" s="89"/>
    </row>
    <row r="649" spans="1:131" ht="12">
      <c r="A649" s="8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CA649" s="89"/>
      <c r="CB649" s="89"/>
      <c r="CC649" s="89"/>
      <c r="CD649" s="89"/>
      <c r="CE649" s="89"/>
      <c r="CF649" s="89"/>
      <c r="CG649" s="89"/>
      <c r="CH649" s="89"/>
      <c r="CI649" s="89"/>
      <c r="CJ649" s="89"/>
      <c r="CK649" s="89"/>
      <c r="CL649" s="89"/>
      <c r="CM649" s="89"/>
      <c r="CN649" s="89"/>
      <c r="CO649" s="89"/>
      <c r="CP649" s="89"/>
      <c r="CQ649" s="89"/>
      <c r="CR649" s="89"/>
      <c r="CS649" s="89"/>
      <c r="CT649" s="89"/>
      <c r="CU649" s="89"/>
      <c r="CV649" s="89"/>
      <c r="CW649" s="89"/>
      <c r="CX649" s="89"/>
      <c r="CY649" s="89"/>
      <c r="CZ649" s="89"/>
      <c r="DA649" s="89"/>
      <c r="DB649" s="89"/>
      <c r="DC649" s="89"/>
      <c r="DD649" s="89"/>
      <c r="DE649" s="89"/>
      <c r="DF649" s="89"/>
      <c r="DG649" s="89"/>
      <c r="DH649" s="89"/>
      <c r="DI649" s="89"/>
      <c r="DJ649" s="89"/>
      <c r="DK649" s="89"/>
      <c r="DL649" s="89"/>
      <c r="DM649" s="89"/>
      <c r="DN649" s="89"/>
      <c r="DO649" s="89"/>
      <c r="DP649" s="89"/>
      <c r="DQ649" s="89"/>
      <c r="DR649" s="89"/>
      <c r="DS649" s="89"/>
      <c r="DT649" s="89"/>
      <c r="DU649" s="89"/>
      <c r="DV649" s="89"/>
      <c r="DW649" s="89"/>
      <c r="DX649" s="89"/>
      <c r="DY649" s="89"/>
      <c r="DZ649" s="89"/>
      <c r="EA649" s="89"/>
    </row>
    <row r="650" spans="1:131" ht="12">
      <c r="A650" s="8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CA650" s="89"/>
      <c r="CB650" s="89"/>
      <c r="CC650" s="89"/>
      <c r="CD650" s="89"/>
      <c r="CE650" s="89"/>
      <c r="CF650" s="89"/>
      <c r="CG650" s="89"/>
      <c r="CH650" s="89"/>
      <c r="CI650" s="89"/>
      <c r="CJ650" s="89"/>
      <c r="CK650" s="89"/>
      <c r="CL650" s="89"/>
      <c r="CM650" s="89"/>
      <c r="CN650" s="89"/>
      <c r="CO650" s="89"/>
      <c r="CP650" s="89"/>
      <c r="CQ650" s="89"/>
      <c r="CR650" s="89"/>
      <c r="CS650" s="89"/>
      <c r="CT650" s="89"/>
      <c r="CU650" s="89"/>
      <c r="CV650" s="89"/>
      <c r="CW650" s="89"/>
      <c r="CX650" s="89"/>
      <c r="CY650" s="89"/>
      <c r="CZ650" s="89"/>
      <c r="DA650" s="89"/>
      <c r="DB650" s="89"/>
      <c r="DC650" s="89"/>
      <c r="DD650" s="89"/>
      <c r="DE650" s="89"/>
      <c r="DF650" s="89"/>
      <c r="DG650" s="89"/>
      <c r="DH650" s="89"/>
      <c r="DI650" s="89"/>
      <c r="DJ650" s="89"/>
      <c r="DK650" s="89"/>
      <c r="DL650" s="89"/>
      <c r="DM650" s="89"/>
      <c r="DN650" s="89"/>
      <c r="DO650" s="89"/>
      <c r="DP650" s="89"/>
      <c r="DQ650" s="89"/>
      <c r="DR650" s="89"/>
      <c r="DS650" s="89"/>
      <c r="DT650" s="89"/>
      <c r="DU650" s="89"/>
      <c r="DV650" s="89"/>
      <c r="DW650" s="89"/>
      <c r="DX650" s="89"/>
      <c r="DY650" s="89"/>
      <c r="DZ650" s="89"/>
      <c r="EA650" s="89"/>
    </row>
    <row r="651" spans="1:131" ht="12">
      <c r="A651" s="8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CA651" s="89"/>
      <c r="CB651" s="89"/>
      <c r="CC651" s="89"/>
      <c r="CD651" s="89"/>
      <c r="CE651" s="89"/>
      <c r="CF651" s="89"/>
      <c r="CG651" s="89"/>
      <c r="CH651" s="89"/>
      <c r="CI651" s="89"/>
      <c r="CJ651" s="89"/>
      <c r="CK651" s="89"/>
      <c r="CL651" s="89"/>
      <c r="CM651" s="89"/>
      <c r="CN651" s="89"/>
      <c r="CO651" s="89"/>
      <c r="CP651" s="89"/>
      <c r="CQ651" s="89"/>
      <c r="CR651" s="89"/>
      <c r="CS651" s="89"/>
      <c r="CT651" s="89"/>
      <c r="CU651" s="89"/>
      <c r="CV651" s="89"/>
      <c r="CW651" s="89"/>
      <c r="CX651" s="89"/>
      <c r="CY651" s="89"/>
      <c r="CZ651" s="89"/>
      <c r="DA651" s="89"/>
      <c r="DB651" s="89"/>
      <c r="DC651" s="89"/>
      <c r="DD651" s="89"/>
      <c r="DE651" s="89"/>
      <c r="DF651" s="89"/>
      <c r="DG651" s="89"/>
      <c r="DH651" s="89"/>
      <c r="DI651" s="89"/>
      <c r="DJ651" s="89"/>
      <c r="DK651" s="89"/>
      <c r="DL651" s="89"/>
      <c r="DM651" s="89"/>
      <c r="DN651" s="89"/>
      <c r="DO651" s="89"/>
      <c r="DP651" s="89"/>
      <c r="DQ651" s="89"/>
      <c r="DR651" s="89"/>
      <c r="DS651" s="89"/>
      <c r="DT651" s="89"/>
      <c r="DU651" s="89"/>
      <c r="DV651" s="89"/>
      <c r="DW651" s="89"/>
      <c r="DX651" s="89"/>
      <c r="DY651" s="89"/>
      <c r="DZ651" s="89"/>
      <c r="EA651" s="89"/>
    </row>
    <row r="652" spans="1:131" ht="12">
      <c r="A652" s="8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CA652" s="89"/>
      <c r="CB652" s="89"/>
      <c r="CC652" s="89"/>
      <c r="CD652" s="89"/>
      <c r="CE652" s="89"/>
      <c r="CF652" s="89"/>
      <c r="CG652" s="89"/>
      <c r="CH652" s="89"/>
      <c r="CI652" s="89"/>
      <c r="CJ652" s="89"/>
      <c r="CK652" s="89"/>
      <c r="CL652" s="89"/>
      <c r="CM652" s="89"/>
      <c r="CN652" s="89"/>
      <c r="CO652" s="89"/>
      <c r="CP652" s="89"/>
      <c r="CQ652" s="89"/>
      <c r="CR652" s="89"/>
      <c r="CS652" s="89"/>
      <c r="CT652" s="89"/>
      <c r="CU652" s="89"/>
      <c r="CV652" s="89"/>
      <c r="CW652" s="89"/>
      <c r="CX652" s="89"/>
      <c r="CY652" s="89"/>
      <c r="CZ652" s="89"/>
      <c r="DA652" s="89"/>
      <c r="DB652" s="89"/>
      <c r="DC652" s="89"/>
      <c r="DD652" s="89"/>
      <c r="DE652" s="89"/>
      <c r="DF652" s="89"/>
      <c r="DG652" s="89"/>
      <c r="DH652" s="89"/>
      <c r="DI652" s="89"/>
      <c r="DJ652" s="89"/>
      <c r="DK652" s="89"/>
      <c r="DL652" s="89"/>
      <c r="DM652" s="89"/>
      <c r="DN652" s="89"/>
      <c r="DO652" s="89"/>
      <c r="DP652" s="89"/>
      <c r="DQ652" s="89"/>
      <c r="DR652" s="89"/>
      <c r="DS652" s="89"/>
      <c r="DT652" s="89"/>
      <c r="DU652" s="89"/>
      <c r="DV652" s="89"/>
      <c r="DW652" s="89"/>
      <c r="DX652" s="89"/>
      <c r="DY652" s="89"/>
      <c r="DZ652" s="89"/>
      <c r="EA652" s="89"/>
    </row>
    <row r="653" spans="1:131" ht="12">
      <c r="A653" s="8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CA653" s="89"/>
      <c r="CB653" s="89"/>
      <c r="CC653" s="89"/>
      <c r="CD653" s="89"/>
      <c r="CE653" s="89"/>
      <c r="CF653" s="89"/>
      <c r="CG653" s="89"/>
      <c r="CH653" s="89"/>
      <c r="CI653" s="89"/>
      <c r="CJ653" s="89"/>
      <c r="CK653" s="89"/>
      <c r="CL653" s="89"/>
      <c r="CM653" s="89"/>
      <c r="CN653" s="89"/>
      <c r="CO653" s="89"/>
      <c r="CP653" s="89"/>
      <c r="CQ653" s="89"/>
      <c r="CR653" s="89"/>
      <c r="CS653" s="89"/>
      <c r="CT653" s="89"/>
      <c r="CU653" s="89"/>
      <c r="CV653" s="89"/>
      <c r="CW653" s="89"/>
      <c r="CX653" s="89"/>
      <c r="CY653" s="89"/>
      <c r="CZ653" s="89"/>
      <c r="DA653" s="89"/>
      <c r="DB653" s="89"/>
      <c r="DC653" s="89"/>
      <c r="DD653" s="89"/>
      <c r="DE653" s="89"/>
      <c r="DF653" s="89"/>
      <c r="DG653" s="89"/>
      <c r="DH653" s="89"/>
      <c r="DI653" s="89"/>
      <c r="DJ653" s="89"/>
      <c r="DK653" s="89"/>
      <c r="DL653" s="89"/>
      <c r="DM653" s="89"/>
      <c r="DN653" s="89"/>
      <c r="DO653" s="89"/>
      <c r="DP653" s="89"/>
      <c r="DQ653" s="89"/>
      <c r="DR653" s="89"/>
      <c r="DS653" s="89"/>
      <c r="DT653" s="89"/>
      <c r="DU653" s="89"/>
      <c r="DV653" s="89"/>
      <c r="DW653" s="89"/>
      <c r="DX653" s="89"/>
      <c r="DY653" s="89"/>
      <c r="DZ653" s="89"/>
      <c r="EA653" s="89"/>
    </row>
    <row r="654" spans="1:131" ht="12">
      <c r="A654" s="8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CA654" s="89"/>
      <c r="CB654" s="89"/>
      <c r="CC654" s="89"/>
      <c r="CD654" s="89"/>
      <c r="CE654" s="89"/>
      <c r="CF654" s="89"/>
      <c r="CG654" s="89"/>
      <c r="CH654" s="89"/>
      <c r="CI654" s="89"/>
      <c r="CJ654" s="89"/>
      <c r="CK654" s="89"/>
      <c r="CL654" s="89"/>
      <c r="CM654" s="89"/>
      <c r="CN654" s="89"/>
      <c r="CO654" s="89"/>
      <c r="CP654" s="89"/>
      <c r="CQ654" s="89"/>
      <c r="CR654" s="89"/>
      <c r="CS654" s="89"/>
      <c r="CT654" s="89"/>
      <c r="CU654" s="89"/>
      <c r="CV654" s="89"/>
      <c r="CW654" s="89"/>
      <c r="CX654" s="89"/>
      <c r="CY654" s="89"/>
      <c r="CZ654" s="89"/>
      <c r="DA654" s="89"/>
      <c r="DB654" s="89"/>
      <c r="DC654" s="89"/>
      <c r="DD654" s="89"/>
      <c r="DE654" s="89"/>
      <c r="DF654" s="89"/>
      <c r="DG654" s="89"/>
      <c r="DH654" s="89"/>
      <c r="DI654" s="89"/>
      <c r="DJ654" s="89"/>
      <c r="DK654" s="89"/>
      <c r="DL654" s="89"/>
      <c r="DM654" s="89"/>
      <c r="DN654" s="89"/>
      <c r="DO654" s="89"/>
      <c r="DP654" s="89"/>
      <c r="DQ654" s="89"/>
      <c r="DR654" s="89"/>
      <c r="DS654" s="89"/>
      <c r="DT654" s="89"/>
      <c r="DU654" s="89"/>
      <c r="DV654" s="89"/>
      <c r="DW654" s="89"/>
      <c r="DX654" s="89"/>
      <c r="DY654" s="89"/>
      <c r="DZ654" s="89"/>
      <c r="EA654" s="89"/>
    </row>
    <row r="655" spans="1:131" ht="12">
      <c r="A655" s="8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CA655" s="89"/>
      <c r="CB655" s="89"/>
      <c r="CC655" s="89"/>
      <c r="CD655" s="89"/>
      <c r="CE655" s="89"/>
      <c r="CF655" s="89"/>
      <c r="CG655" s="89"/>
      <c r="CH655" s="89"/>
      <c r="CI655" s="89"/>
      <c r="CJ655" s="89"/>
      <c r="CK655" s="89"/>
      <c r="CL655" s="89"/>
      <c r="CM655" s="89"/>
      <c r="CN655" s="89"/>
      <c r="CO655" s="89"/>
      <c r="CP655" s="89"/>
      <c r="CQ655" s="89"/>
      <c r="CR655" s="89"/>
      <c r="CS655" s="89"/>
      <c r="CT655" s="89"/>
      <c r="CU655" s="89"/>
      <c r="CV655" s="89"/>
      <c r="CW655" s="89"/>
      <c r="CX655" s="89"/>
      <c r="CY655" s="89"/>
      <c r="CZ655" s="89"/>
      <c r="DA655" s="89"/>
      <c r="DB655" s="89"/>
      <c r="DC655" s="89"/>
      <c r="DD655" s="89"/>
      <c r="DE655" s="89"/>
      <c r="DF655" s="89"/>
      <c r="DG655" s="89"/>
      <c r="DH655" s="89"/>
      <c r="DI655" s="89"/>
      <c r="DJ655" s="89"/>
      <c r="DK655" s="89"/>
      <c r="DL655" s="89"/>
      <c r="DM655" s="89"/>
      <c r="DN655" s="89"/>
      <c r="DO655" s="89"/>
      <c r="DP655" s="89"/>
      <c r="DQ655" s="89"/>
      <c r="DR655" s="89"/>
      <c r="DS655" s="89"/>
      <c r="DT655" s="89"/>
      <c r="DU655" s="89"/>
      <c r="DV655" s="89"/>
      <c r="DW655" s="89"/>
      <c r="DX655" s="89"/>
      <c r="DY655" s="89"/>
      <c r="DZ655" s="89"/>
      <c r="EA655" s="89"/>
    </row>
    <row r="656" spans="1:131" ht="12">
      <c r="A656" s="8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CA656" s="89"/>
      <c r="CB656" s="89"/>
      <c r="CC656" s="89"/>
      <c r="CD656" s="89"/>
      <c r="CE656" s="89"/>
      <c r="CF656" s="89"/>
      <c r="CG656" s="89"/>
      <c r="CH656" s="89"/>
      <c r="CI656" s="89"/>
      <c r="CJ656" s="89"/>
      <c r="CK656" s="89"/>
      <c r="CL656" s="89"/>
      <c r="CM656" s="89"/>
      <c r="CN656" s="89"/>
      <c r="CO656" s="89"/>
      <c r="CP656" s="89"/>
      <c r="CQ656" s="89"/>
      <c r="CR656" s="89"/>
      <c r="CS656" s="89"/>
      <c r="CT656" s="89"/>
      <c r="CU656" s="89"/>
      <c r="CV656" s="89"/>
      <c r="CW656" s="89"/>
      <c r="CX656" s="89"/>
      <c r="CY656" s="89"/>
      <c r="CZ656" s="89"/>
      <c r="DA656" s="89"/>
      <c r="DB656" s="89"/>
      <c r="DC656" s="89"/>
      <c r="DD656" s="89"/>
      <c r="DE656" s="89"/>
      <c r="DF656" s="89"/>
      <c r="DG656" s="89"/>
      <c r="DH656" s="89"/>
      <c r="DI656" s="89"/>
      <c r="DJ656" s="89"/>
      <c r="DK656" s="89"/>
      <c r="DL656" s="89"/>
      <c r="DM656" s="89"/>
      <c r="DN656" s="89"/>
      <c r="DO656" s="89"/>
      <c r="DP656" s="89"/>
      <c r="DQ656" s="89"/>
      <c r="DR656" s="89"/>
      <c r="DS656" s="89"/>
      <c r="DT656" s="89"/>
      <c r="DU656" s="89"/>
      <c r="DV656" s="89"/>
      <c r="DW656" s="89"/>
      <c r="DX656" s="89"/>
      <c r="DY656" s="89"/>
      <c r="DZ656" s="89"/>
      <c r="EA656" s="89"/>
    </row>
    <row r="657" spans="1:131" ht="12">
      <c r="A657" s="8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CA657" s="89"/>
      <c r="CB657" s="89"/>
      <c r="CC657" s="89"/>
      <c r="CD657" s="89"/>
      <c r="CE657" s="89"/>
      <c r="CF657" s="89"/>
      <c r="CG657" s="89"/>
      <c r="CH657" s="89"/>
      <c r="CI657" s="89"/>
      <c r="CJ657" s="89"/>
      <c r="CK657" s="89"/>
      <c r="CL657" s="89"/>
      <c r="CM657" s="89"/>
      <c r="CN657" s="89"/>
      <c r="CO657" s="89"/>
      <c r="CP657" s="89"/>
      <c r="CQ657" s="89"/>
      <c r="CR657" s="89"/>
      <c r="CS657" s="89"/>
      <c r="CT657" s="89"/>
      <c r="CU657" s="89"/>
      <c r="CV657" s="89"/>
      <c r="CW657" s="89"/>
      <c r="CX657" s="89"/>
      <c r="CY657" s="89"/>
      <c r="CZ657" s="89"/>
      <c r="DA657" s="89"/>
      <c r="DB657" s="89"/>
      <c r="DC657" s="89"/>
      <c r="DD657" s="89"/>
      <c r="DE657" s="89"/>
      <c r="DF657" s="89"/>
      <c r="DG657" s="89"/>
      <c r="DH657" s="89"/>
      <c r="DI657" s="89"/>
      <c r="DJ657" s="89"/>
      <c r="DK657" s="89"/>
      <c r="DL657" s="89"/>
      <c r="DM657" s="89"/>
      <c r="DN657" s="89"/>
      <c r="DO657" s="89"/>
      <c r="DP657" s="89"/>
      <c r="DQ657" s="89"/>
      <c r="DR657" s="89"/>
      <c r="DS657" s="89"/>
      <c r="DT657" s="89"/>
      <c r="DU657" s="89"/>
      <c r="DV657" s="89"/>
      <c r="DW657" s="89"/>
      <c r="DX657" s="89"/>
      <c r="DY657" s="89"/>
      <c r="DZ657" s="89"/>
      <c r="EA657" s="89"/>
    </row>
    <row r="658" spans="1:131" ht="12">
      <c r="A658" s="8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CA658" s="89"/>
      <c r="CB658" s="89"/>
      <c r="CC658" s="89"/>
      <c r="CD658" s="89"/>
      <c r="CE658" s="89"/>
      <c r="CF658" s="89"/>
      <c r="CG658" s="89"/>
      <c r="CH658" s="89"/>
      <c r="CI658" s="89"/>
      <c r="CJ658" s="89"/>
      <c r="CK658" s="89"/>
      <c r="CL658" s="89"/>
      <c r="CM658" s="89"/>
      <c r="CN658" s="89"/>
      <c r="CO658" s="89"/>
      <c r="CP658" s="89"/>
      <c r="CQ658" s="89"/>
      <c r="CR658" s="89"/>
      <c r="CS658" s="89"/>
      <c r="CT658" s="89"/>
      <c r="CU658" s="89"/>
      <c r="CV658" s="89"/>
      <c r="CW658" s="89"/>
      <c r="CX658" s="89"/>
      <c r="CY658" s="89"/>
      <c r="CZ658" s="89"/>
      <c r="DA658" s="89"/>
      <c r="DB658" s="89"/>
      <c r="DC658" s="89"/>
      <c r="DD658" s="89"/>
      <c r="DE658" s="89"/>
      <c r="DF658" s="89"/>
      <c r="DG658" s="89"/>
      <c r="DH658" s="89"/>
      <c r="DI658" s="89"/>
      <c r="DJ658" s="89"/>
      <c r="DK658" s="89"/>
      <c r="DL658" s="89"/>
      <c r="DM658" s="89"/>
      <c r="DN658" s="89"/>
      <c r="DO658" s="89"/>
      <c r="DP658" s="89"/>
      <c r="DQ658" s="89"/>
      <c r="DR658" s="89"/>
      <c r="DS658" s="89"/>
      <c r="DT658" s="89"/>
      <c r="DU658" s="89"/>
      <c r="DV658" s="89"/>
      <c r="DW658" s="89"/>
      <c r="DX658" s="89"/>
      <c r="DY658" s="89"/>
      <c r="DZ658" s="89"/>
      <c r="EA658" s="89"/>
    </row>
    <row r="659" spans="1:131" ht="12">
      <c r="A659" s="8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CA659" s="89"/>
      <c r="CB659" s="89"/>
      <c r="CC659" s="89"/>
      <c r="CD659" s="89"/>
      <c r="CE659" s="89"/>
      <c r="CF659" s="89"/>
      <c r="CG659" s="89"/>
      <c r="CH659" s="89"/>
      <c r="CI659" s="89"/>
      <c r="CJ659" s="89"/>
      <c r="CK659" s="89"/>
      <c r="CL659" s="89"/>
      <c r="CM659" s="89"/>
      <c r="CN659" s="89"/>
      <c r="CO659" s="89"/>
      <c r="CP659" s="89"/>
      <c r="CQ659" s="89"/>
      <c r="CR659" s="89"/>
      <c r="CS659" s="89"/>
      <c r="CT659" s="89"/>
      <c r="CU659" s="89"/>
      <c r="CV659" s="89"/>
      <c r="CW659" s="89"/>
      <c r="CX659" s="89"/>
      <c r="CY659" s="89"/>
      <c r="CZ659" s="89"/>
      <c r="DA659" s="89"/>
      <c r="DB659" s="89"/>
      <c r="DC659" s="89"/>
      <c r="DD659" s="89"/>
      <c r="DE659" s="89"/>
      <c r="DF659" s="89"/>
      <c r="DG659" s="89"/>
      <c r="DH659" s="89"/>
      <c r="DI659" s="89"/>
      <c r="DJ659" s="89"/>
      <c r="DK659" s="89"/>
      <c r="DL659" s="89"/>
      <c r="DM659" s="89"/>
      <c r="DN659" s="89"/>
      <c r="DO659" s="89"/>
      <c r="DP659" s="89"/>
      <c r="DQ659" s="89"/>
      <c r="DR659" s="89"/>
      <c r="DS659" s="89"/>
      <c r="DT659" s="89"/>
      <c r="DU659" s="89"/>
      <c r="DV659" s="89"/>
      <c r="DW659" s="89"/>
      <c r="DX659" s="89"/>
      <c r="DY659" s="89"/>
      <c r="DZ659" s="89"/>
      <c r="EA659" s="89"/>
    </row>
    <row r="660" spans="1:131" ht="12">
      <c r="A660" s="8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CA660" s="89"/>
      <c r="CB660" s="89"/>
      <c r="CC660" s="89"/>
      <c r="CD660" s="89"/>
      <c r="CE660" s="89"/>
      <c r="CF660" s="89"/>
      <c r="CG660" s="89"/>
      <c r="CH660" s="89"/>
      <c r="CI660" s="89"/>
      <c r="CJ660" s="89"/>
      <c r="CK660" s="89"/>
      <c r="CL660" s="89"/>
      <c r="CM660" s="89"/>
      <c r="CN660" s="89"/>
      <c r="CO660" s="89"/>
      <c r="CP660" s="89"/>
      <c r="CQ660" s="89"/>
      <c r="CR660" s="89"/>
      <c r="CS660" s="89"/>
      <c r="CT660" s="89"/>
      <c r="CU660" s="89"/>
      <c r="CV660" s="89"/>
      <c r="CW660" s="89"/>
      <c r="CX660" s="89"/>
      <c r="CY660" s="89"/>
      <c r="CZ660" s="89"/>
      <c r="DA660" s="89"/>
      <c r="DB660" s="89"/>
      <c r="DC660" s="89"/>
      <c r="DD660" s="89"/>
      <c r="DE660" s="89"/>
      <c r="DF660" s="89"/>
      <c r="DG660" s="89"/>
      <c r="DH660" s="89"/>
      <c r="DI660" s="89"/>
      <c r="DJ660" s="89"/>
      <c r="DK660" s="89"/>
      <c r="DL660" s="89"/>
      <c r="DM660" s="89"/>
      <c r="DN660" s="89"/>
      <c r="DO660" s="89"/>
      <c r="DP660" s="89"/>
      <c r="DQ660" s="89"/>
      <c r="DR660" s="89"/>
      <c r="DS660" s="89"/>
      <c r="DT660" s="89"/>
      <c r="DU660" s="89"/>
      <c r="DV660" s="89"/>
      <c r="DW660" s="89"/>
      <c r="DX660" s="89"/>
      <c r="DY660" s="89"/>
      <c r="DZ660" s="89"/>
      <c r="EA660" s="89"/>
    </row>
    <row r="661" spans="1:131" ht="12">
      <c r="A661" s="8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CA661" s="89"/>
      <c r="CB661" s="89"/>
      <c r="CC661" s="89"/>
      <c r="CD661" s="89"/>
      <c r="CE661" s="89"/>
      <c r="CF661" s="89"/>
      <c r="CG661" s="89"/>
      <c r="CH661" s="89"/>
      <c r="CI661" s="89"/>
      <c r="CJ661" s="89"/>
      <c r="CK661" s="89"/>
      <c r="CL661" s="89"/>
      <c r="CM661" s="89"/>
      <c r="CN661" s="89"/>
      <c r="CO661" s="89"/>
      <c r="CP661" s="89"/>
      <c r="CQ661" s="89"/>
      <c r="CR661" s="89"/>
      <c r="CS661" s="89"/>
      <c r="CT661" s="89"/>
      <c r="CU661" s="89"/>
      <c r="CV661" s="89"/>
      <c r="CW661" s="89"/>
      <c r="CX661" s="89"/>
      <c r="CY661" s="89"/>
      <c r="CZ661" s="89"/>
      <c r="DA661" s="89"/>
      <c r="DB661" s="89"/>
      <c r="DC661" s="89"/>
      <c r="DD661" s="89"/>
      <c r="DE661" s="89"/>
      <c r="DF661" s="89"/>
      <c r="DG661" s="89"/>
      <c r="DH661" s="89"/>
      <c r="DI661" s="89"/>
      <c r="DJ661" s="89"/>
      <c r="DK661" s="89"/>
      <c r="DL661" s="89"/>
      <c r="DM661" s="89"/>
      <c r="DN661" s="89"/>
      <c r="DO661" s="89"/>
      <c r="DP661" s="89"/>
      <c r="DQ661" s="89"/>
      <c r="DR661" s="89"/>
      <c r="DS661" s="89"/>
      <c r="DT661" s="89"/>
      <c r="DU661" s="89"/>
      <c r="DV661" s="89"/>
      <c r="DW661" s="89"/>
      <c r="DX661" s="89"/>
      <c r="DY661" s="89"/>
      <c r="DZ661" s="89"/>
      <c r="EA661" s="89"/>
    </row>
    <row r="662" spans="1:131" ht="12">
      <c r="A662" s="8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CA662" s="89"/>
      <c r="CB662" s="89"/>
      <c r="CC662" s="89"/>
      <c r="CD662" s="89"/>
      <c r="CE662" s="89"/>
      <c r="CF662" s="89"/>
      <c r="CG662" s="89"/>
      <c r="CH662" s="89"/>
      <c r="CI662" s="89"/>
      <c r="CJ662" s="89"/>
      <c r="CK662" s="89"/>
      <c r="CL662" s="89"/>
      <c r="CM662" s="89"/>
      <c r="CN662" s="89"/>
      <c r="CO662" s="89"/>
      <c r="CP662" s="89"/>
      <c r="CQ662" s="89"/>
      <c r="CR662" s="89"/>
      <c r="CS662" s="89"/>
      <c r="CT662" s="89"/>
      <c r="CU662" s="89"/>
      <c r="CV662" s="89"/>
      <c r="CW662" s="89"/>
      <c r="CX662" s="89"/>
      <c r="CY662" s="89"/>
      <c r="CZ662" s="89"/>
      <c r="DA662" s="89"/>
      <c r="DB662" s="89"/>
      <c r="DC662" s="89"/>
      <c r="DD662" s="89"/>
      <c r="DE662" s="89"/>
      <c r="DF662" s="89"/>
      <c r="DG662" s="89"/>
      <c r="DH662" s="89"/>
      <c r="DI662" s="89"/>
      <c r="DJ662" s="89"/>
      <c r="DK662" s="89"/>
      <c r="DL662" s="89"/>
      <c r="DM662" s="89"/>
      <c r="DN662" s="89"/>
      <c r="DO662" s="89"/>
      <c r="DP662" s="89"/>
      <c r="DQ662" s="89"/>
      <c r="DR662" s="89"/>
      <c r="DS662" s="89"/>
      <c r="DT662" s="89"/>
      <c r="DU662" s="89"/>
      <c r="DV662" s="89"/>
      <c r="DW662" s="89"/>
      <c r="DX662" s="89"/>
      <c r="DY662" s="89"/>
      <c r="DZ662" s="89"/>
      <c r="EA662" s="89"/>
    </row>
    <row r="663" spans="1:131" ht="12">
      <c r="A663" s="8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CA663" s="89"/>
      <c r="CB663" s="89"/>
      <c r="CC663" s="89"/>
      <c r="CD663" s="89"/>
      <c r="CE663" s="89"/>
      <c r="CF663" s="89"/>
      <c r="CG663" s="89"/>
      <c r="CH663" s="89"/>
      <c r="CI663" s="89"/>
      <c r="CJ663" s="89"/>
      <c r="CK663" s="89"/>
      <c r="CL663" s="89"/>
      <c r="CM663" s="89"/>
      <c r="CN663" s="89"/>
      <c r="CO663" s="89"/>
      <c r="CP663" s="89"/>
      <c r="CQ663" s="89"/>
      <c r="CR663" s="89"/>
      <c r="CS663" s="89"/>
      <c r="CT663" s="89"/>
      <c r="CU663" s="89"/>
      <c r="CV663" s="89"/>
      <c r="CW663" s="89"/>
      <c r="CX663" s="89"/>
      <c r="CY663" s="89"/>
      <c r="CZ663" s="89"/>
      <c r="DA663" s="89"/>
      <c r="DB663" s="89"/>
      <c r="DC663" s="89"/>
      <c r="DD663" s="89"/>
      <c r="DE663" s="89"/>
      <c r="DF663" s="89"/>
      <c r="DG663" s="89"/>
      <c r="DH663" s="89"/>
      <c r="DI663" s="89"/>
      <c r="DJ663" s="89"/>
      <c r="DK663" s="89"/>
      <c r="DL663" s="89"/>
      <c r="DM663" s="89"/>
      <c r="DN663" s="89"/>
      <c r="DO663" s="89"/>
      <c r="DP663" s="89"/>
      <c r="DQ663" s="89"/>
      <c r="DR663" s="89"/>
      <c r="DS663" s="89"/>
      <c r="DT663" s="89"/>
      <c r="DU663" s="89"/>
      <c r="DV663" s="89"/>
      <c r="DW663" s="89"/>
      <c r="DX663" s="89"/>
      <c r="DY663" s="89"/>
      <c r="DZ663" s="89"/>
      <c r="EA663" s="89"/>
    </row>
    <row r="664" spans="1:131" ht="12">
      <c r="A664" s="8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CA664" s="89"/>
      <c r="CB664" s="89"/>
      <c r="CC664" s="89"/>
      <c r="CD664" s="89"/>
      <c r="CE664" s="89"/>
      <c r="CF664" s="89"/>
      <c r="CG664" s="89"/>
      <c r="CH664" s="89"/>
      <c r="CI664" s="89"/>
      <c r="CJ664" s="89"/>
      <c r="CK664" s="89"/>
      <c r="CL664" s="89"/>
      <c r="CM664" s="89"/>
      <c r="CN664" s="89"/>
      <c r="CO664" s="89"/>
      <c r="CP664" s="89"/>
      <c r="CQ664" s="89"/>
      <c r="CR664" s="89"/>
      <c r="CS664" s="89"/>
      <c r="CT664" s="89"/>
      <c r="CU664" s="89"/>
      <c r="CV664" s="89"/>
      <c r="CW664" s="89"/>
      <c r="CX664" s="89"/>
      <c r="CY664" s="89"/>
      <c r="CZ664" s="89"/>
      <c r="DA664" s="89"/>
      <c r="DB664" s="89"/>
      <c r="DC664" s="89"/>
      <c r="DD664" s="89"/>
      <c r="DE664" s="89"/>
      <c r="DF664" s="89"/>
      <c r="DG664" s="89"/>
      <c r="DH664" s="89"/>
      <c r="DI664" s="89"/>
      <c r="DJ664" s="89"/>
      <c r="DK664" s="89"/>
      <c r="DL664" s="89"/>
      <c r="DM664" s="89"/>
      <c r="DN664" s="89"/>
      <c r="DO664" s="89"/>
      <c r="DP664" s="89"/>
      <c r="DQ664" s="89"/>
      <c r="DR664" s="89"/>
      <c r="DS664" s="89"/>
      <c r="DT664" s="89"/>
      <c r="DU664" s="89"/>
      <c r="DV664" s="89"/>
      <c r="DW664" s="89"/>
      <c r="DX664" s="89"/>
      <c r="DY664" s="89"/>
      <c r="DZ664" s="89"/>
      <c r="EA664" s="89"/>
    </row>
    <row r="665" spans="1:131" ht="12">
      <c r="A665" s="8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CA665" s="89"/>
      <c r="CB665" s="89"/>
      <c r="CC665" s="89"/>
      <c r="CD665" s="89"/>
      <c r="CE665" s="89"/>
      <c r="CF665" s="89"/>
      <c r="CG665" s="89"/>
      <c r="CH665" s="89"/>
      <c r="CI665" s="89"/>
      <c r="CJ665" s="89"/>
      <c r="CK665" s="89"/>
      <c r="CL665" s="89"/>
      <c r="CM665" s="89"/>
      <c r="CN665" s="89"/>
      <c r="CO665" s="89"/>
      <c r="CP665" s="89"/>
      <c r="CQ665" s="89"/>
      <c r="CR665" s="89"/>
      <c r="CS665" s="89"/>
      <c r="CT665" s="89"/>
      <c r="CU665" s="89"/>
      <c r="CV665" s="89"/>
      <c r="CW665" s="89"/>
      <c r="CX665" s="89"/>
      <c r="CY665" s="89"/>
      <c r="CZ665" s="89"/>
      <c r="DA665" s="89"/>
      <c r="DB665" s="89"/>
      <c r="DC665" s="89"/>
      <c r="DD665" s="89"/>
      <c r="DE665" s="89"/>
      <c r="DF665" s="89"/>
      <c r="DG665" s="89"/>
      <c r="DH665" s="89"/>
      <c r="DI665" s="89"/>
      <c r="DJ665" s="89"/>
      <c r="DK665" s="89"/>
      <c r="DL665" s="89"/>
      <c r="DM665" s="89"/>
      <c r="DN665" s="89"/>
      <c r="DO665" s="89"/>
      <c r="DP665" s="89"/>
      <c r="DQ665" s="89"/>
      <c r="DR665" s="89"/>
      <c r="DS665" s="89"/>
      <c r="DT665" s="89"/>
      <c r="DU665" s="89"/>
      <c r="DV665" s="89"/>
      <c r="DW665" s="89"/>
      <c r="DX665" s="89"/>
      <c r="DY665" s="89"/>
      <c r="DZ665" s="89"/>
      <c r="EA665" s="89"/>
    </row>
    <row r="666" spans="1:131" ht="12">
      <c r="A666" s="8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CA666" s="89"/>
      <c r="CB666" s="89"/>
      <c r="CC666" s="89"/>
      <c r="CD666" s="89"/>
      <c r="CE666" s="89"/>
      <c r="CF666" s="89"/>
      <c r="CG666" s="89"/>
      <c r="CH666" s="89"/>
      <c r="CI666" s="89"/>
      <c r="CJ666" s="89"/>
      <c r="CK666" s="89"/>
      <c r="CL666" s="89"/>
      <c r="CM666" s="89"/>
      <c r="CN666" s="89"/>
      <c r="CO666" s="89"/>
      <c r="CP666" s="89"/>
      <c r="CQ666" s="89"/>
      <c r="CR666" s="89"/>
      <c r="CS666" s="89"/>
      <c r="CT666" s="89"/>
      <c r="CU666" s="89"/>
      <c r="CV666" s="89"/>
      <c r="CW666" s="89"/>
      <c r="CX666" s="89"/>
      <c r="CY666" s="89"/>
      <c r="CZ666" s="89"/>
      <c r="DA666" s="89"/>
      <c r="DB666" s="89"/>
      <c r="DC666" s="89"/>
      <c r="DD666" s="89"/>
      <c r="DE666" s="89"/>
      <c r="DF666" s="89"/>
      <c r="DG666" s="89"/>
      <c r="DH666" s="89"/>
      <c r="DI666" s="89"/>
      <c r="DJ666" s="89"/>
      <c r="DK666" s="89"/>
      <c r="DL666" s="89"/>
      <c r="DM666" s="89"/>
      <c r="DN666" s="89"/>
      <c r="DO666" s="89"/>
      <c r="DP666" s="89"/>
      <c r="DQ666" s="89"/>
      <c r="DR666" s="89"/>
      <c r="DS666" s="89"/>
      <c r="DT666" s="89"/>
      <c r="DU666" s="89"/>
      <c r="DV666" s="89"/>
      <c r="DW666" s="89"/>
      <c r="DX666" s="89"/>
      <c r="DY666" s="89"/>
      <c r="DZ666" s="89"/>
      <c r="EA666" s="89"/>
    </row>
    <row r="667" spans="1:131" ht="12">
      <c r="A667" s="8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CA667" s="89"/>
      <c r="CB667" s="89"/>
      <c r="CC667" s="89"/>
      <c r="CD667" s="89"/>
      <c r="CE667" s="89"/>
      <c r="CF667" s="89"/>
      <c r="CG667" s="89"/>
      <c r="CH667" s="89"/>
      <c r="CI667" s="89"/>
      <c r="CJ667" s="89"/>
      <c r="CK667" s="89"/>
      <c r="CL667" s="89"/>
      <c r="CM667" s="89"/>
      <c r="CN667" s="89"/>
      <c r="CO667" s="89"/>
      <c r="CP667" s="89"/>
      <c r="CQ667" s="89"/>
      <c r="CR667" s="89"/>
      <c r="CS667" s="89"/>
      <c r="CT667" s="89"/>
      <c r="CU667" s="89"/>
      <c r="CV667" s="89"/>
      <c r="CW667" s="89"/>
      <c r="CX667" s="89"/>
      <c r="CY667" s="89"/>
      <c r="CZ667" s="89"/>
      <c r="DA667" s="89"/>
      <c r="DB667" s="89"/>
      <c r="DC667" s="89"/>
      <c r="DD667" s="89"/>
      <c r="DE667" s="89"/>
      <c r="DF667" s="89"/>
      <c r="DG667" s="89"/>
      <c r="DH667" s="89"/>
      <c r="DI667" s="89"/>
      <c r="DJ667" s="89"/>
      <c r="DK667" s="89"/>
      <c r="DL667" s="89"/>
      <c r="DM667" s="89"/>
      <c r="DN667" s="89"/>
      <c r="DO667" s="89"/>
      <c r="DP667" s="89"/>
      <c r="DQ667" s="89"/>
      <c r="DR667" s="89"/>
      <c r="DS667" s="89"/>
      <c r="DT667" s="89"/>
      <c r="DU667" s="89"/>
      <c r="DV667" s="89"/>
      <c r="DW667" s="89"/>
      <c r="DX667" s="89"/>
      <c r="DY667" s="89"/>
      <c r="DZ667" s="89"/>
      <c r="EA667" s="89"/>
    </row>
    <row r="668" spans="1:131" ht="12">
      <c r="A668" s="8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CA668" s="89"/>
      <c r="CB668" s="89"/>
      <c r="CC668" s="89"/>
      <c r="CD668" s="89"/>
      <c r="CE668" s="89"/>
      <c r="CF668" s="89"/>
      <c r="CG668" s="89"/>
      <c r="CH668" s="89"/>
      <c r="CI668" s="89"/>
      <c r="CJ668" s="89"/>
      <c r="CK668" s="89"/>
      <c r="CL668" s="89"/>
      <c r="CM668" s="89"/>
      <c r="CN668" s="89"/>
      <c r="CO668" s="89"/>
      <c r="CP668" s="89"/>
      <c r="CQ668" s="89"/>
      <c r="CR668" s="89"/>
      <c r="CS668" s="89"/>
      <c r="CT668" s="89"/>
      <c r="CU668" s="89"/>
      <c r="CV668" s="89"/>
      <c r="CW668" s="89"/>
      <c r="CX668" s="89"/>
      <c r="CY668" s="89"/>
      <c r="CZ668" s="89"/>
      <c r="DA668" s="89"/>
      <c r="DB668" s="89"/>
      <c r="DC668" s="89"/>
      <c r="DD668" s="89"/>
      <c r="DE668" s="89"/>
      <c r="DF668" s="89"/>
      <c r="DG668" s="89"/>
      <c r="DH668" s="89"/>
      <c r="DI668" s="89"/>
      <c r="DJ668" s="89"/>
      <c r="DK668" s="89"/>
      <c r="DL668" s="89"/>
      <c r="DM668" s="89"/>
      <c r="DN668" s="89"/>
      <c r="DO668" s="89"/>
      <c r="DP668" s="89"/>
      <c r="DQ668" s="89"/>
      <c r="DR668" s="89"/>
      <c r="DS668" s="89"/>
      <c r="DT668" s="89"/>
      <c r="DU668" s="89"/>
      <c r="DV668" s="89"/>
      <c r="DW668" s="89"/>
      <c r="DX668" s="89"/>
      <c r="DY668" s="89"/>
      <c r="DZ668" s="89"/>
      <c r="EA668" s="89"/>
    </row>
    <row r="669" spans="1:131" ht="12">
      <c r="A669" s="8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CA669" s="89"/>
      <c r="CB669" s="89"/>
      <c r="CC669" s="89"/>
      <c r="CD669" s="89"/>
      <c r="CE669" s="89"/>
      <c r="CF669" s="89"/>
      <c r="CG669" s="89"/>
      <c r="CH669" s="89"/>
      <c r="CI669" s="89"/>
      <c r="CJ669" s="89"/>
      <c r="CK669" s="89"/>
      <c r="CL669" s="89"/>
      <c r="CM669" s="89"/>
      <c r="CN669" s="89"/>
      <c r="CO669" s="89"/>
      <c r="CP669" s="89"/>
      <c r="CQ669" s="89"/>
      <c r="CR669" s="89"/>
      <c r="CS669" s="89"/>
      <c r="CT669" s="89"/>
      <c r="CU669" s="89"/>
      <c r="CV669" s="89"/>
      <c r="CW669" s="89"/>
      <c r="CX669" s="89"/>
      <c r="CY669" s="89"/>
      <c r="CZ669" s="89"/>
      <c r="DA669" s="89"/>
      <c r="DB669" s="89"/>
      <c r="DC669" s="89"/>
      <c r="DD669" s="89"/>
      <c r="DE669" s="89"/>
      <c r="DF669" s="89"/>
      <c r="DG669" s="89"/>
      <c r="DH669" s="89"/>
      <c r="DI669" s="89"/>
      <c r="DJ669" s="89"/>
      <c r="DK669" s="89"/>
      <c r="DL669" s="89"/>
      <c r="DM669" s="89"/>
      <c r="DN669" s="89"/>
      <c r="DO669" s="89"/>
      <c r="DP669" s="89"/>
      <c r="DQ669" s="89"/>
      <c r="DR669" s="89"/>
      <c r="DS669" s="89"/>
      <c r="DT669" s="89"/>
      <c r="DU669" s="89"/>
      <c r="DV669" s="89"/>
      <c r="DW669" s="89"/>
      <c r="DX669" s="89"/>
      <c r="DY669" s="89"/>
      <c r="DZ669" s="89"/>
      <c r="EA669" s="89"/>
    </row>
    <row r="670" spans="1:131" ht="12">
      <c r="A670" s="8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CA670" s="89"/>
      <c r="CB670" s="89"/>
      <c r="CC670" s="89"/>
      <c r="CD670" s="89"/>
      <c r="CE670" s="89"/>
      <c r="CF670" s="89"/>
      <c r="CG670" s="89"/>
      <c r="CH670" s="89"/>
      <c r="CI670" s="89"/>
      <c r="CJ670" s="89"/>
      <c r="CK670" s="89"/>
      <c r="CL670" s="89"/>
      <c r="CM670" s="89"/>
      <c r="CN670" s="89"/>
      <c r="CO670" s="89"/>
      <c r="CP670" s="89"/>
      <c r="CQ670" s="89"/>
      <c r="CR670" s="89"/>
      <c r="CS670" s="89"/>
      <c r="CT670" s="89"/>
      <c r="CU670" s="89"/>
      <c r="CV670" s="89"/>
      <c r="CW670" s="89"/>
      <c r="CX670" s="89"/>
      <c r="CY670" s="89"/>
      <c r="CZ670" s="89"/>
      <c r="DA670" s="89"/>
      <c r="DB670" s="89"/>
      <c r="DC670" s="89"/>
      <c r="DD670" s="89"/>
      <c r="DE670" s="89"/>
      <c r="DF670" s="89"/>
      <c r="DG670" s="89"/>
      <c r="DH670" s="89"/>
      <c r="DI670" s="89"/>
      <c r="DJ670" s="89"/>
      <c r="DK670" s="89"/>
      <c r="DL670" s="89"/>
      <c r="DM670" s="89"/>
      <c r="DN670" s="89"/>
      <c r="DO670" s="89"/>
      <c r="DP670" s="89"/>
      <c r="DQ670" s="89"/>
      <c r="DR670" s="89"/>
      <c r="DS670" s="89"/>
      <c r="DT670" s="89"/>
      <c r="DU670" s="89"/>
      <c r="DV670" s="89"/>
      <c r="DW670" s="89"/>
      <c r="DX670" s="89"/>
      <c r="DY670" s="89"/>
      <c r="DZ670" s="89"/>
      <c r="EA670" s="89"/>
    </row>
    <row r="671" spans="1:131" ht="12">
      <c r="A671" s="8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CA671" s="89"/>
      <c r="CB671" s="89"/>
      <c r="CC671" s="89"/>
      <c r="CD671" s="89"/>
      <c r="CE671" s="89"/>
      <c r="CF671" s="89"/>
      <c r="CG671" s="89"/>
      <c r="CH671" s="89"/>
      <c r="CI671" s="89"/>
      <c r="CJ671" s="89"/>
      <c r="CK671" s="89"/>
      <c r="CL671" s="89"/>
      <c r="CM671" s="89"/>
      <c r="CN671" s="89"/>
      <c r="CO671" s="89"/>
      <c r="CP671" s="89"/>
      <c r="CQ671" s="89"/>
      <c r="CR671" s="89"/>
      <c r="CS671" s="89"/>
      <c r="CT671" s="89"/>
      <c r="CU671" s="89"/>
      <c r="CV671" s="89"/>
      <c r="CW671" s="89"/>
      <c r="CX671" s="89"/>
      <c r="CY671" s="89"/>
      <c r="CZ671" s="89"/>
      <c r="DA671" s="89"/>
      <c r="DB671" s="89"/>
      <c r="DC671" s="89"/>
      <c r="DD671" s="89"/>
      <c r="DE671" s="89"/>
      <c r="DF671" s="89"/>
      <c r="DG671" s="89"/>
      <c r="DH671" s="89"/>
      <c r="DI671" s="89"/>
      <c r="DJ671" s="89"/>
      <c r="DK671" s="89"/>
      <c r="DL671" s="89"/>
      <c r="DM671" s="89"/>
      <c r="DN671" s="89"/>
      <c r="DO671" s="89"/>
      <c r="DP671" s="89"/>
      <c r="DQ671" s="89"/>
      <c r="DR671" s="89"/>
      <c r="DS671" s="89"/>
      <c r="DT671" s="89"/>
      <c r="DU671" s="89"/>
      <c r="DV671" s="89"/>
      <c r="DW671" s="89"/>
      <c r="DX671" s="89"/>
      <c r="DY671" s="89"/>
      <c r="DZ671" s="89"/>
      <c r="EA671" s="89"/>
    </row>
    <row r="672" spans="1:131" ht="12">
      <c r="A672" s="8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CA672" s="89"/>
      <c r="CB672" s="89"/>
      <c r="CC672" s="89"/>
      <c r="CD672" s="89"/>
      <c r="CE672" s="89"/>
      <c r="CF672" s="89"/>
      <c r="CG672" s="89"/>
      <c r="CH672" s="89"/>
      <c r="CI672" s="89"/>
      <c r="CJ672" s="89"/>
      <c r="CK672" s="89"/>
      <c r="CL672" s="89"/>
      <c r="CM672" s="89"/>
      <c r="CN672" s="89"/>
      <c r="CO672" s="89"/>
      <c r="CP672" s="89"/>
      <c r="CQ672" s="89"/>
      <c r="CR672" s="89"/>
      <c r="CS672" s="89"/>
      <c r="CT672" s="89"/>
      <c r="CU672" s="89"/>
      <c r="CV672" s="89"/>
      <c r="CW672" s="89"/>
      <c r="CX672" s="89"/>
      <c r="CY672" s="89"/>
      <c r="CZ672" s="89"/>
      <c r="DA672" s="89"/>
      <c r="DB672" s="89"/>
      <c r="DC672" s="89"/>
      <c r="DD672" s="89"/>
      <c r="DE672" s="89"/>
      <c r="DF672" s="89"/>
      <c r="DG672" s="89"/>
      <c r="DH672" s="89"/>
      <c r="DI672" s="89"/>
      <c r="DJ672" s="89"/>
      <c r="DK672" s="89"/>
      <c r="DL672" s="89"/>
      <c r="DM672" s="89"/>
      <c r="DN672" s="89"/>
      <c r="DO672" s="89"/>
      <c r="DP672" s="89"/>
      <c r="DQ672" s="89"/>
      <c r="DR672" s="89"/>
      <c r="DS672" s="89"/>
      <c r="DT672" s="89"/>
      <c r="DU672" s="89"/>
      <c r="DV672" s="89"/>
      <c r="DW672" s="89"/>
      <c r="DX672" s="89"/>
      <c r="DY672" s="89"/>
      <c r="DZ672" s="89"/>
      <c r="EA672" s="89"/>
    </row>
    <row r="673" spans="1:131" ht="12">
      <c r="A673" s="8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CA673" s="89"/>
      <c r="CB673" s="89"/>
      <c r="CC673" s="89"/>
      <c r="CD673" s="89"/>
      <c r="CE673" s="89"/>
      <c r="CF673" s="89"/>
      <c r="CG673" s="89"/>
      <c r="CH673" s="89"/>
      <c r="CI673" s="89"/>
      <c r="CJ673" s="89"/>
      <c r="CK673" s="89"/>
      <c r="CL673" s="89"/>
      <c r="CM673" s="89"/>
      <c r="CN673" s="89"/>
      <c r="CO673" s="89"/>
      <c r="CP673" s="89"/>
      <c r="CQ673" s="89"/>
      <c r="CR673" s="89"/>
      <c r="CS673" s="89"/>
      <c r="CT673" s="89"/>
      <c r="CU673" s="89"/>
      <c r="CV673" s="89"/>
      <c r="CW673" s="89"/>
      <c r="CX673" s="89"/>
      <c r="CY673" s="89"/>
      <c r="CZ673" s="89"/>
      <c r="DA673" s="89"/>
      <c r="DB673" s="89"/>
      <c r="DC673" s="89"/>
      <c r="DD673" s="89"/>
      <c r="DE673" s="89"/>
      <c r="DF673" s="89"/>
      <c r="DG673" s="89"/>
      <c r="DH673" s="89"/>
      <c r="DI673" s="89"/>
      <c r="DJ673" s="89"/>
      <c r="DK673" s="89"/>
      <c r="DL673" s="89"/>
      <c r="DM673" s="89"/>
      <c r="DN673" s="89"/>
      <c r="DO673" s="89"/>
      <c r="DP673" s="89"/>
      <c r="DQ673" s="89"/>
      <c r="DR673" s="89"/>
      <c r="DS673" s="89"/>
      <c r="DT673" s="89"/>
      <c r="DU673" s="89"/>
      <c r="DV673" s="89"/>
      <c r="DW673" s="89"/>
      <c r="DX673" s="89"/>
      <c r="DY673" s="89"/>
      <c r="DZ673" s="89"/>
      <c r="EA673" s="89"/>
    </row>
    <row r="674" spans="1:131" ht="12">
      <c r="A674" s="8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CA674" s="89"/>
      <c r="CB674" s="89"/>
      <c r="CC674" s="89"/>
      <c r="CD674" s="89"/>
      <c r="CE674" s="89"/>
      <c r="CF674" s="89"/>
      <c r="CG674" s="89"/>
      <c r="CH674" s="89"/>
      <c r="CI674" s="89"/>
      <c r="CJ674" s="89"/>
      <c r="CK674" s="89"/>
      <c r="CL674" s="89"/>
      <c r="CM674" s="89"/>
      <c r="CN674" s="89"/>
      <c r="CO674" s="89"/>
      <c r="CP674" s="89"/>
      <c r="CQ674" s="89"/>
      <c r="CR674" s="89"/>
      <c r="CS674" s="89"/>
      <c r="CT674" s="89"/>
      <c r="CU674" s="89"/>
      <c r="CV674" s="89"/>
      <c r="CW674" s="89"/>
      <c r="CX674" s="89"/>
      <c r="CY674" s="89"/>
      <c r="CZ674" s="89"/>
      <c r="DA674" s="89"/>
      <c r="DB674" s="89"/>
      <c r="DC674" s="89"/>
      <c r="DD674" s="89"/>
      <c r="DE674" s="89"/>
      <c r="DF674" s="89"/>
      <c r="DG674" s="89"/>
      <c r="DH674" s="89"/>
      <c r="DI674" s="89"/>
      <c r="DJ674" s="89"/>
      <c r="DK674" s="89"/>
      <c r="DL674" s="89"/>
      <c r="DM674" s="89"/>
      <c r="DN674" s="89"/>
      <c r="DO674" s="89"/>
      <c r="DP674" s="89"/>
      <c r="DQ674" s="89"/>
      <c r="DR674" s="89"/>
      <c r="DS674" s="89"/>
      <c r="DT674" s="89"/>
      <c r="DU674" s="89"/>
      <c r="DV674" s="89"/>
      <c r="DW674" s="89"/>
      <c r="DX674" s="89"/>
      <c r="DY674" s="89"/>
      <c r="DZ674" s="89"/>
      <c r="EA674" s="89"/>
    </row>
    <row r="675" spans="1:131" ht="12">
      <c r="A675" s="8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CA675" s="89"/>
      <c r="CB675" s="89"/>
      <c r="CC675" s="89"/>
      <c r="CD675" s="89"/>
      <c r="CE675" s="89"/>
      <c r="CF675" s="89"/>
      <c r="CG675" s="89"/>
      <c r="CH675" s="89"/>
      <c r="CI675" s="89"/>
      <c r="CJ675" s="89"/>
      <c r="CK675" s="89"/>
      <c r="CL675" s="89"/>
      <c r="CM675" s="89"/>
      <c r="CN675" s="89"/>
      <c r="CO675" s="89"/>
      <c r="CP675" s="89"/>
      <c r="CQ675" s="89"/>
      <c r="CR675" s="89"/>
      <c r="CS675" s="89"/>
      <c r="CT675" s="89"/>
      <c r="CU675" s="89"/>
      <c r="CV675" s="89"/>
      <c r="CW675" s="89"/>
      <c r="CX675" s="89"/>
      <c r="CY675" s="89"/>
      <c r="CZ675" s="89"/>
      <c r="DA675" s="89"/>
      <c r="DB675" s="89"/>
      <c r="DC675" s="89"/>
      <c r="DD675" s="89"/>
      <c r="DE675" s="89"/>
      <c r="DF675" s="89"/>
      <c r="DG675" s="89"/>
      <c r="DH675" s="89"/>
      <c r="DI675" s="89"/>
      <c r="DJ675" s="89"/>
      <c r="DK675" s="89"/>
      <c r="DL675" s="89"/>
      <c r="DM675" s="89"/>
      <c r="DN675" s="89"/>
      <c r="DO675" s="89"/>
      <c r="DP675" s="89"/>
      <c r="DQ675" s="89"/>
      <c r="DR675" s="89"/>
      <c r="DS675" s="89"/>
      <c r="DT675" s="89"/>
      <c r="DU675" s="89"/>
      <c r="DV675" s="89"/>
      <c r="DW675" s="89"/>
      <c r="DX675" s="89"/>
      <c r="DY675" s="89"/>
      <c r="DZ675" s="89"/>
      <c r="EA675" s="89"/>
    </row>
    <row r="676" spans="1:131" ht="12">
      <c r="A676" s="8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CA676" s="89"/>
      <c r="CB676" s="89"/>
      <c r="CC676" s="89"/>
      <c r="CD676" s="89"/>
      <c r="CE676" s="89"/>
      <c r="CF676" s="89"/>
      <c r="CG676" s="89"/>
      <c r="CH676" s="89"/>
      <c r="CI676" s="89"/>
      <c r="CJ676" s="89"/>
      <c r="CK676" s="89"/>
      <c r="CL676" s="89"/>
      <c r="CM676" s="89"/>
      <c r="CN676" s="89"/>
      <c r="CO676" s="89"/>
      <c r="CP676" s="89"/>
      <c r="CQ676" s="89"/>
      <c r="CR676" s="89"/>
      <c r="CS676" s="89"/>
      <c r="CT676" s="89"/>
      <c r="CU676" s="89"/>
      <c r="CV676" s="89"/>
      <c r="CW676" s="89"/>
      <c r="CX676" s="89"/>
      <c r="CY676" s="89"/>
      <c r="CZ676" s="89"/>
      <c r="DA676" s="89"/>
      <c r="DB676" s="89"/>
      <c r="DC676" s="89"/>
      <c r="DD676" s="89"/>
      <c r="DE676" s="89"/>
      <c r="DF676" s="89"/>
      <c r="DG676" s="89"/>
      <c r="DH676" s="89"/>
      <c r="DI676" s="89"/>
      <c r="DJ676" s="89"/>
      <c r="DK676" s="89"/>
      <c r="DL676" s="89"/>
      <c r="DM676" s="89"/>
      <c r="DN676" s="89"/>
      <c r="DO676" s="89"/>
      <c r="DP676" s="89"/>
      <c r="DQ676" s="89"/>
      <c r="DR676" s="89"/>
      <c r="DS676" s="89"/>
      <c r="DT676" s="89"/>
      <c r="DU676" s="89"/>
      <c r="DV676" s="89"/>
      <c r="DW676" s="89"/>
      <c r="DX676" s="89"/>
      <c r="DY676" s="89"/>
      <c r="DZ676" s="89"/>
      <c r="EA676" s="89"/>
    </row>
    <row r="677" spans="1:131" ht="12">
      <c r="A677" s="8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CA677" s="89"/>
      <c r="CB677" s="89"/>
      <c r="CC677" s="89"/>
      <c r="CD677" s="89"/>
      <c r="CE677" s="89"/>
      <c r="CF677" s="89"/>
      <c r="CG677" s="89"/>
      <c r="CH677" s="89"/>
      <c r="CI677" s="89"/>
      <c r="CJ677" s="89"/>
      <c r="CK677" s="89"/>
      <c r="CL677" s="89"/>
      <c r="CM677" s="89"/>
      <c r="CN677" s="89"/>
      <c r="CO677" s="89"/>
      <c r="CP677" s="89"/>
      <c r="CQ677" s="89"/>
      <c r="CR677" s="89"/>
      <c r="CS677" s="89"/>
      <c r="CT677" s="89"/>
      <c r="CU677" s="89"/>
      <c r="CV677" s="89"/>
      <c r="CW677" s="89"/>
      <c r="CX677" s="89"/>
      <c r="CY677" s="89"/>
      <c r="CZ677" s="89"/>
      <c r="DA677" s="89"/>
      <c r="DB677" s="89"/>
      <c r="DC677" s="89"/>
      <c r="DD677" s="89"/>
      <c r="DE677" s="89"/>
      <c r="DF677" s="89"/>
      <c r="DG677" s="89"/>
      <c r="DH677" s="89"/>
      <c r="DI677" s="89"/>
      <c r="DJ677" s="89"/>
      <c r="DK677" s="89"/>
      <c r="DL677" s="89"/>
      <c r="DM677" s="89"/>
      <c r="DN677" s="89"/>
      <c r="DO677" s="89"/>
      <c r="DP677" s="89"/>
      <c r="DQ677" s="89"/>
      <c r="DR677" s="89"/>
      <c r="DS677" s="89"/>
      <c r="DT677" s="89"/>
      <c r="DU677" s="89"/>
      <c r="DV677" s="89"/>
      <c r="DW677" s="89"/>
      <c r="DX677" s="89"/>
      <c r="DY677" s="89"/>
      <c r="DZ677" s="89"/>
      <c r="EA677" s="89"/>
    </row>
    <row r="678" spans="1:131" ht="12">
      <c r="A678" s="8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CA678" s="89"/>
      <c r="CB678" s="89"/>
      <c r="CC678" s="89"/>
      <c r="CD678" s="89"/>
      <c r="CE678" s="89"/>
      <c r="CF678" s="89"/>
      <c r="CG678" s="89"/>
      <c r="CH678" s="89"/>
      <c r="CI678" s="89"/>
      <c r="CJ678" s="89"/>
      <c r="CK678" s="89"/>
      <c r="CL678" s="89"/>
      <c r="CM678" s="89"/>
      <c r="CN678" s="89"/>
      <c r="CO678" s="89"/>
      <c r="CP678" s="89"/>
      <c r="CQ678" s="89"/>
      <c r="CR678" s="89"/>
      <c r="CS678" s="89"/>
      <c r="CT678" s="89"/>
      <c r="CU678" s="89"/>
      <c r="CV678" s="89"/>
      <c r="CW678" s="89"/>
      <c r="CX678" s="89"/>
      <c r="CY678" s="89"/>
      <c r="CZ678" s="89"/>
      <c r="DA678" s="89"/>
      <c r="DB678" s="89"/>
      <c r="DC678" s="89"/>
      <c r="DD678" s="89"/>
      <c r="DE678" s="89"/>
      <c r="DF678" s="89"/>
      <c r="DG678" s="89"/>
      <c r="DH678" s="89"/>
      <c r="DI678" s="89"/>
      <c r="DJ678" s="89"/>
      <c r="DK678" s="89"/>
      <c r="DL678" s="89"/>
      <c r="DM678" s="89"/>
      <c r="DN678" s="89"/>
      <c r="DO678" s="89"/>
      <c r="DP678" s="89"/>
      <c r="DQ678" s="89"/>
      <c r="DR678" s="89"/>
      <c r="DS678" s="89"/>
      <c r="DT678" s="89"/>
      <c r="DU678" s="89"/>
      <c r="DV678" s="89"/>
      <c r="DW678" s="89"/>
      <c r="DX678" s="89"/>
      <c r="DY678" s="89"/>
      <c r="DZ678" s="89"/>
      <c r="EA678" s="89"/>
    </row>
    <row r="679" spans="1:131" ht="12">
      <c r="A679" s="8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CA679" s="89"/>
      <c r="CB679" s="89"/>
      <c r="CC679" s="89"/>
      <c r="CD679" s="89"/>
      <c r="CE679" s="89"/>
      <c r="CF679" s="89"/>
      <c r="CG679" s="89"/>
      <c r="CH679" s="89"/>
      <c r="CI679" s="89"/>
      <c r="CJ679" s="89"/>
      <c r="CK679" s="89"/>
      <c r="CL679" s="89"/>
      <c r="CM679" s="89"/>
      <c r="CN679" s="89"/>
      <c r="CO679" s="89"/>
      <c r="CP679" s="89"/>
      <c r="CQ679" s="89"/>
      <c r="CR679" s="89"/>
      <c r="CS679" s="89"/>
      <c r="CT679" s="89"/>
      <c r="CU679" s="89"/>
      <c r="CV679" s="89"/>
      <c r="CW679" s="89"/>
      <c r="CX679" s="89"/>
      <c r="CY679" s="89"/>
      <c r="CZ679" s="89"/>
      <c r="DA679" s="89"/>
      <c r="DB679" s="89"/>
      <c r="DC679" s="89"/>
      <c r="DD679" s="89"/>
      <c r="DE679" s="89"/>
      <c r="DF679" s="89"/>
      <c r="DG679" s="89"/>
      <c r="DH679" s="89"/>
      <c r="DI679" s="89"/>
      <c r="DJ679" s="89"/>
      <c r="DK679" s="89"/>
      <c r="DL679" s="89"/>
      <c r="DM679" s="89"/>
      <c r="DN679" s="89"/>
      <c r="DO679" s="89"/>
      <c r="DP679" s="89"/>
      <c r="DQ679" s="89"/>
      <c r="DR679" s="89"/>
      <c r="DS679" s="89"/>
      <c r="DT679" s="89"/>
      <c r="DU679" s="89"/>
      <c r="DV679" s="89"/>
      <c r="DW679" s="89"/>
      <c r="DX679" s="89"/>
      <c r="DY679" s="89"/>
      <c r="DZ679" s="89"/>
      <c r="EA679" s="89"/>
    </row>
    <row r="680" spans="1:131" ht="12">
      <c r="A680" s="8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CA680" s="89"/>
      <c r="CB680" s="89"/>
      <c r="CC680" s="89"/>
      <c r="CD680" s="89"/>
      <c r="CE680" s="89"/>
      <c r="CF680" s="89"/>
      <c r="CG680" s="89"/>
      <c r="CH680" s="89"/>
      <c r="CI680" s="89"/>
      <c r="CJ680" s="89"/>
      <c r="CK680" s="89"/>
      <c r="CL680" s="89"/>
      <c r="CM680" s="89"/>
      <c r="CN680" s="89"/>
      <c r="CO680" s="89"/>
      <c r="CP680" s="89"/>
      <c r="CQ680" s="89"/>
      <c r="CR680" s="89"/>
      <c r="CS680" s="89"/>
      <c r="CT680" s="89"/>
      <c r="CU680" s="89"/>
      <c r="CV680" s="89"/>
      <c r="CW680" s="89"/>
      <c r="CX680" s="89"/>
      <c r="CY680" s="89"/>
      <c r="CZ680" s="89"/>
      <c r="DA680" s="89"/>
      <c r="DB680" s="89"/>
      <c r="DC680" s="89"/>
      <c r="DD680" s="89"/>
      <c r="DE680" s="89"/>
      <c r="DF680" s="89"/>
      <c r="DG680" s="89"/>
      <c r="DH680" s="89"/>
      <c r="DI680" s="89"/>
      <c r="DJ680" s="89"/>
      <c r="DK680" s="89"/>
      <c r="DL680" s="89"/>
      <c r="DM680" s="89"/>
      <c r="DN680" s="89"/>
      <c r="DO680" s="89"/>
      <c r="DP680" s="89"/>
      <c r="DQ680" s="89"/>
      <c r="DR680" s="89"/>
      <c r="DS680" s="89"/>
      <c r="DT680" s="89"/>
      <c r="DU680" s="89"/>
      <c r="DV680" s="89"/>
      <c r="DW680" s="89"/>
      <c r="DX680" s="89"/>
      <c r="DY680" s="89"/>
      <c r="DZ680" s="89"/>
      <c r="EA680" s="89"/>
    </row>
    <row r="681" spans="1:131" ht="12">
      <c r="A681" s="8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CA681" s="89"/>
      <c r="CB681" s="89"/>
      <c r="CC681" s="89"/>
      <c r="CD681" s="89"/>
      <c r="CE681" s="89"/>
      <c r="CF681" s="89"/>
      <c r="CG681" s="89"/>
      <c r="CH681" s="89"/>
      <c r="CI681" s="89"/>
      <c r="CJ681" s="89"/>
      <c r="CK681" s="89"/>
      <c r="CL681" s="89"/>
      <c r="CM681" s="89"/>
      <c r="CN681" s="89"/>
      <c r="CO681" s="89"/>
      <c r="CP681" s="89"/>
      <c r="CQ681" s="89"/>
      <c r="CR681" s="89"/>
      <c r="CS681" s="89"/>
      <c r="CT681" s="89"/>
      <c r="CU681" s="89"/>
      <c r="CV681" s="89"/>
      <c r="CW681" s="89"/>
      <c r="CX681" s="89"/>
      <c r="CY681" s="89"/>
      <c r="CZ681" s="89"/>
      <c r="DA681" s="89"/>
      <c r="DB681" s="89"/>
      <c r="DC681" s="89"/>
      <c r="DD681" s="89"/>
      <c r="DE681" s="89"/>
      <c r="DF681" s="89"/>
      <c r="DG681" s="89"/>
      <c r="DH681" s="89"/>
      <c r="DI681" s="89"/>
      <c r="DJ681" s="89"/>
      <c r="DK681" s="89"/>
      <c r="DL681" s="89"/>
      <c r="DM681" s="89"/>
      <c r="DN681" s="89"/>
      <c r="DO681" s="89"/>
      <c r="DP681" s="89"/>
      <c r="DQ681" s="89"/>
      <c r="DR681" s="89"/>
      <c r="DS681" s="89"/>
      <c r="DT681" s="89"/>
      <c r="DU681" s="89"/>
      <c r="DV681" s="89"/>
      <c r="DW681" s="89"/>
      <c r="DX681" s="89"/>
      <c r="DY681" s="89"/>
      <c r="DZ681" s="89"/>
      <c r="EA681" s="89"/>
    </row>
    <row r="682" spans="1:131" ht="12">
      <c r="A682" s="8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CA682" s="89"/>
      <c r="CB682" s="89"/>
      <c r="CC682" s="89"/>
      <c r="CD682" s="89"/>
      <c r="CE682" s="89"/>
      <c r="CF682" s="89"/>
      <c r="CG682" s="89"/>
      <c r="CH682" s="89"/>
      <c r="CI682" s="89"/>
      <c r="CJ682" s="89"/>
      <c r="CK682" s="89"/>
      <c r="CL682" s="89"/>
      <c r="CM682" s="89"/>
      <c r="CN682" s="89"/>
      <c r="CO682" s="89"/>
      <c r="CP682" s="89"/>
      <c r="CQ682" s="89"/>
      <c r="CR682" s="89"/>
      <c r="CS682" s="89"/>
      <c r="CT682" s="89"/>
      <c r="CU682" s="89"/>
      <c r="CV682" s="89"/>
      <c r="CW682" s="89"/>
      <c r="CX682" s="89"/>
      <c r="CY682" s="89"/>
      <c r="CZ682" s="89"/>
      <c r="DA682" s="89"/>
      <c r="DB682" s="89"/>
      <c r="DC682" s="89"/>
      <c r="DD682" s="89"/>
      <c r="DE682" s="89"/>
      <c r="DF682" s="89"/>
      <c r="DG682" s="89"/>
      <c r="DH682" s="89"/>
      <c r="DI682" s="89"/>
      <c r="DJ682" s="89"/>
      <c r="DK682" s="89"/>
      <c r="DL682" s="89"/>
      <c r="DM682" s="89"/>
      <c r="DN682" s="89"/>
      <c r="DO682" s="89"/>
      <c r="DP682" s="89"/>
      <c r="DQ682" s="89"/>
      <c r="DR682" s="89"/>
      <c r="DS682" s="89"/>
      <c r="DT682" s="89"/>
      <c r="DU682" s="89"/>
      <c r="DV682" s="89"/>
      <c r="DW682" s="89"/>
      <c r="DX682" s="89"/>
      <c r="DY682" s="89"/>
      <c r="DZ682" s="89"/>
      <c r="EA682" s="89"/>
    </row>
    <row r="683" spans="1:131" ht="12">
      <c r="A683" s="8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CA683" s="89"/>
      <c r="CB683" s="89"/>
      <c r="CC683" s="89"/>
      <c r="CD683" s="89"/>
      <c r="CE683" s="89"/>
      <c r="CF683" s="89"/>
      <c r="CG683" s="89"/>
      <c r="CH683" s="89"/>
      <c r="CI683" s="89"/>
      <c r="CJ683" s="89"/>
      <c r="CK683" s="89"/>
      <c r="CL683" s="89"/>
      <c r="CM683" s="89"/>
      <c r="CN683" s="89"/>
      <c r="CO683" s="89"/>
      <c r="CP683" s="89"/>
      <c r="CQ683" s="89"/>
      <c r="CR683" s="89"/>
      <c r="CS683" s="89"/>
      <c r="CT683" s="89"/>
      <c r="CU683" s="89"/>
      <c r="CV683" s="89"/>
      <c r="CW683" s="89"/>
      <c r="CX683" s="89"/>
      <c r="CY683" s="89"/>
      <c r="CZ683" s="89"/>
      <c r="DA683" s="89"/>
      <c r="DB683" s="89"/>
      <c r="DC683" s="89"/>
      <c r="DD683" s="89"/>
      <c r="DE683" s="89"/>
      <c r="DF683" s="89"/>
      <c r="DG683" s="89"/>
      <c r="DH683" s="89"/>
      <c r="DI683" s="89"/>
      <c r="DJ683" s="89"/>
      <c r="DK683" s="89"/>
      <c r="DL683" s="89"/>
      <c r="DM683" s="89"/>
      <c r="DN683" s="89"/>
      <c r="DO683" s="89"/>
      <c r="DP683" s="89"/>
      <c r="DQ683" s="89"/>
      <c r="DR683" s="89"/>
      <c r="DS683" s="89"/>
      <c r="DT683" s="89"/>
      <c r="DU683" s="89"/>
      <c r="DV683" s="89"/>
      <c r="DW683" s="89"/>
      <c r="DX683" s="89"/>
      <c r="DY683" s="89"/>
      <c r="DZ683" s="89"/>
      <c r="EA683" s="89"/>
    </row>
    <row r="684" spans="1:131" ht="12">
      <c r="A684" s="8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CA684" s="89"/>
      <c r="CB684" s="89"/>
      <c r="CC684" s="89"/>
      <c r="CD684" s="89"/>
      <c r="CE684" s="89"/>
      <c r="CF684" s="89"/>
      <c r="CG684" s="89"/>
      <c r="CH684" s="89"/>
      <c r="CI684" s="89"/>
      <c r="CJ684" s="89"/>
      <c r="CK684" s="89"/>
      <c r="CL684" s="89"/>
      <c r="CM684" s="89"/>
      <c r="CN684" s="89"/>
      <c r="CO684" s="89"/>
      <c r="CP684" s="89"/>
      <c r="CQ684" s="89"/>
      <c r="CR684" s="89"/>
      <c r="CS684" s="89"/>
      <c r="CT684" s="89"/>
      <c r="CU684" s="89"/>
      <c r="CV684" s="89"/>
      <c r="CW684" s="89"/>
      <c r="CX684" s="89"/>
      <c r="CY684" s="89"/>
      <c r="CZ684" s="89"/>
      <c r="DA684" s="89"/>
      <c r="DB684" s="89"/>
      <c r="DC684" s="89"/>
      <c r="DD684" s="89"/>
      <c r="DE684" s="89"/>
      <c r="DF684" s="89"/>
      <c r="DG684" s="89"/>
      <c r="DH684" s="89"/>
      <c r="DI684" s="89"/>
      <c r="DJ684" s="89"/>
      <c r="DK684" s="89"/>
      <c r="DL684" s="89"/>
      <c r="DM684" s="89"/>
      <c r="DN684" s="89"/>
      <c r="DO684" s="89"/>
      <c r="DP684" s="89"/>
      <c r="DQ684" s="89"/>
      <c r="DR684" s="89"/>
      <c r="DS684" s="89"/>
      <c r="DT684" s="89"/>
      <c r="DU684" s="89"/>
      <c r="DV684" s="89"/>
      <c r="DW684" s="89"/>
      <c r="DX684" s="89"/>
      <c r="DY684" s="89"/>
      <c r="DZ684" s="89"/>
      <c r="EA684" s="89"/>
    </row>
    <row r="685" spans="1:131" ht="12">
      <c r="A685" s="8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CA685" s="89"/>
      <c r="CB685" s="89"/>
      <c r="CC685" s="89"/>
      <c r="CD685" s="89"/>
      <c r="CE685" s="89"/>
      <c r="CF685" s="89"/>
      <c r="CG685" s="89"/>
      <c r="CH685" s="89"/>
      <c r="CI685" s="89"/>
      <c r="CJ685" s="89"/>
      <c r="CK685" s="89"/>
      <c r="CL685" s="89"/>
      <c r="CM685" s="89"/>
      <c r="CN685" s="89"/>
      <c r="CO685" s="89"/>
      <c r="CP685" s="89"/>
      <c r="CQ685" s="89"/>
      <c r="CR685" s="89"/>
      <c r="CS685" s="89"/>
      <c r="CT685" s="89"/>
      <c r="CU685" s="89"/>
      <c r="CV685" s="89"/>
      <c r="CW685" s="89"/>
      <c r="CX685" s="89"/>
      <c r="CY685" s="89"/>
      <c r="CZ685" s="89"/>
      <c r="DA685" s="89"/>
      <c r="DB685" s="89"/>
      <c r="DC685" s="89"/>
      <c r="DD685" s="89"/>
      <c r="DE685" s="89"/>
      <c r="DF685" s="89"/>
      <c r="DG685" s="89"/>
      <c r="DH685" s="89"/>
      <c r="DI685" s="89"/>
      <c r="DJ685" s="89"/>
      <c r="DK685" s="89"/>
      <c r="DL685" s="89"/>
      <c r="DM685" s="89"/>
      <c r="DN685" s="89"/>
      <c r="DO685" s="89"/>
      <c r="DP685" s="89"/>
      <c r="DQ685" s="89"/>
      <c r="DR685" s="89"/>
      <c r="DS685" s="89"/>
      <c r="DT685" s="89"/>
      <c r="DU685" s="89"/>
      <c r="DV685" s="89"/>
      <c r="DW685" s="89"/>
      <c r="DX685" s="89"/>
      <c r="DY685" s="89"/>
      <c r="DZ685" s="89"/>
      <c r="EA685" s="89"/>
    </row>
    <row r="686" spans="1:131" ht="12">
      <c r="A686" s="8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CA686" s="89"/>
      <c r="CB686" s="89"/>
      <c r="CC686" s="89"/>
      <c r="CD686" s="89"/>
      <c r="CE686" s="89"/>
      <c r="CF686" s="89"/>
      <c r="CG686" s="89"/>
      <c r="CH686" s="89"/>
      <c r="CI686" s="89"/>
      <c r="CJ686" s="89"/>
      <c r="CK686" s="89"/>
      <c r="CL686" s="89"/>
      <c r="CM686" s="89"/>
      <c r="CN686" s="89"/>
      <c r="CO686" s="89"/>
      <c r="CP686" s="89"/>
      <c r="CQ686" s="89"/>
      <c r="CR686" s="89"/>
      <c r="CS686" s="89"/>
      <c r="CT686" s="89"/>
      <c r="CU686" s="89"/>
      <c r="CV686" s="89"/>
      <c r="CW686" s="89"/>
      <c r="CX686" s="89"/>
      <c r="CY686" s="89"/>
      <c r="CZ686" s="89"/>
      <c r="DA686" s="89"/>
      <c r="DB686" s="89"/>
      <c r="DC686" s="89"/>
      <c r="DD686" s="89"/>
      <c r="DE686" s="89"/>
      <c r="DF686" s="89"/>
      <c r="DG686" s="89"/>
      <c r="DH686" s="89"/>
      <c r="DI686" s="89"/>
      <c r="DJ686" s="89"/>
      <c r="DK686" s="89"/>
      <c r="DL686" s="89"/>
      <c r="DM686" s="89"/>
      <c r="DN686" s="89"/>
      <c r="DO686" s="89"/>
      <c r="DP686" s="89"/>
      <c r="DQ686" s="89"/>
      <c r="DR686" s="89"/>
      <c r="DS686" s="89"/>
      <c r="DT686" s="89"/>
      <c r="DU686" s="89"/>
      <c r="DV686" s="89"/>
      <c r="DW686" s="89"/>
      <c r="DX686" s="89"/>
      <c r="DY686" s="89"/>
      <c r="DZ686" s="89"/>
      <c r="EA686" s="89"/>
    </row>
    <row r="687" spans="1:131" ht="12">
      <c r="A687" s="8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CA687" s="89"/>
      <c r="CB687" s="89"/>
      <c r="CC687" s="89"/>
      <c r="CD687" s="89"/>
      <c r="CE687" s="89"/>
      <c r="CF687" s="89"/>
      <c r="CG687" s="89"/>
      <c r="CH687" s="89"/>
      <c r="CI687" s="89"/>
      <c r="CJ687" s="89"/>
      <c r="CK687" s="89"/>
      <c r="CL687" s="89"/>
      <c r="CM687" s="89"/>
      <c r="CN687" s="89"/>
      <c r="CO687" s="89"/>
      <c r="CP687" s="89"/>
      <c r="CQ687" s="89"/>
      <c r="CR687" s="89"/>
      <c r="CS687" s="89"/>
      <c r="CT687" s="89"/>
      <c r="CU687" s="89"/>
      <c r="CV687" s="89"/>
      <c r="CW687" s="89"/>
      <c r="CX687" s="89"/>
      <c r="CY687" s="89"/>
      <c r="CZ687" s="89"/>
      <c r="DA687" s="89"/>
      <c r="DB687" s="89"/>
      <c r="DC687" s="89"/>
      <c r="DD687" s="89"/>
      <c r="DE687" s="89"/>
      <c r="DF687" s="89"/>
      <c r="DG687" s="89"/>
      <c r="DH687" s="89"/>
      <c r="DI687" s="89"/>
      <c r="DJ687" s="89"/>
      <c r="DK687" s="89"/>
      <c r="DL687" s="89"/>
      <c r="DM687" s="89"/>
      <c r="DN687" s="89"/>
      <c r="DO687" s="89"/>
      <c r="DP687" s="89"/>
      <c r="DQ687" s="89"/>
      <c r="DR687" s="89"/>
      <c r="DS687" s="89"/>
      <c r="DT687" s="89"/>
      <c r="DU687" s="89"/>
      <c r="DV687" s="89"/>
      <c r="DW687" s="89"/>
      <c r="DX687" s="89"/>
      <c r="DY687" s="89"/>
      <c r="DZ687" s="89"/>
      <c r="EA687" s="89"/>
    </row>
    <row r="688" spans="1:131" ht="12">
      <c r="A688" s="8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CA688" s="89"/>
      <c r="CB688" s="89"/>
      <c r="CC688" s="89"/>
      <c r="CD688" s="89"/>
      <c r="CE688" s="89"/>
      <c r="CF688" s="89"/>
      <c r="CG688" s="89"/>
      <c r="CH688" s="89"/>
      <c r="CI688" s="89"/>
      <c r="CJ688" s="89"/>
      <c r="CK688" s="89"/>
      <c r="CL688" s="89"/>
      <c r="CM688" s="89"/>
      <c r="CN688" s="89"/>
      <c r="CO688" s="89"/>
      <c r="CP688" s="89"/>
      <c r="CQ688" s="89"/>
      <c r="CR688" s="89"/>
      <c r="CS688" s="89"/>
      <c r="CT688" s="89"/>
      <c r="CU688" s="89"/>
      <c r="CV688" s="89"/>
      <c r="CW688" s="89"/>
      <c r="CX688" s="89"/>
      <c r="CY688" s="89"/>
      <c r="CZ688" s="89"/>
      <c r="DA688" s="89"/>
      <c r="DB688" s="89"/>
      <c r="DC688" s="89"/>
      <c r="DD688" s="89"/>
      <c r="DE688" s="89"/>
      <c r="DF688" s="89"/>
      <c r="DG688" s="89"/>
      <c r="DH688" s="89"/>
      <c r="DI688" s="89"/>
      <c r="DJ688" s="89"/>
      <c r="DK688" s="89"/>
      <c r="DL688" s="89"/>
      <c r="DM688" s="89"/>
      <c r="DN688" s="89"/>
      <c r="DO688" s="89"/>
      <c r="DP688" s="89"/>
      <c r="DQ688" s="89"/>
      <c r="DR688" s="89"/>
      <c r="DS688" s="89"/>
      <c r="DT688" s="89"/>
      <c r="DU688" s="89"/>
      <c r="DV688" s="89"/>
      <c r="DW688" s="89"/>
      <c r="DX688" s="89"/>
      <c r="DY688" s="89"/>
      <c r="DZ688" s="89"/>
      <c r="EA688" s="89"/>
    </row>
    <row r="689" spans="1:131" ht="12">
      <c r="A689" s="8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CA689" s="89"/>
      <c r="CB689" s="89"/>
      <c r="CC689" s="89"/>
      <c r="CD689" s="89"/>
      <c r="CE689" s="89"/>
      <c r="CF689" s="89"/>
      <c r="CG689" s="89"/>
      <c r="CH689" s="89"/>
      <c r="CI689" s="89"/>
      <c r="CJ689" s="89"/>
      <c r="CK689" s="89"/>
      <c r="CL689" s="89"/>
      <c r="CM689" s="89"/>
      <c r="CN689" s="89"/>
      <c r="CO689" s="89"/>
      <c r="CP689" s="89"/>
      <c r="CQ689" s="89"/>
      <c r="CR689" s="89"/>
      <c r="CS689" s="89"/>
      <c r="CT689" s="89"/>
      <c r="CU689" s="89"/>
      <c r="CV689" s="89"/>
      <c r="CW689" s="89"/>
      <c r="CX689" s="89"/>
      <c r="CY689" s="89"/>
      <c r="CZ689" s="89"/>
      <c r="DA689" s="89"/>
      <c r="DB689" s="89"/>
      <c r="DC689" s="89"/>
      <c r="DD689" s="89"/>
      <c r="DE689" s="89"/>
      <c r="DF689" s="89"/>
      <c r="DG689" s="89"/>
      <c r="DH689" s="89"/>
      <c r="DI689" s="89"/>
      <c r="DJ689" s="89"/>
      <c r="DK689" s="89"/>
      <c r="DL689" s="89"/>
      <c r="DM689" s="89"/>
      <c r="DN689" s="89"/>
      <c r="DO689" s="89"/>
      <c r="DP689" s="89"/>
      <c r="DQ689" s="89"/>
      <c r="DR689" s="89"/>
      <c r="DS689" s="89"/>
      <c r="DT689" s="89"/>
      <c r="DU689" s="89"/>
      <c r="DV689" s="89"/>
      <c r="DW689" s="89"/>
      <c r="DX689" s="89"/>
      <c r="DY689" s="89"/>
      <c r="DZ689" s="89"/>
      <c r="EA689" s="89"/>
    </row>
    <row r="690" spans="1:131" ht="12">
      <c r="A690" s="8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CA690" s="89"/>
      <c r="CB690" s="89"/>
      <c r="CC690" s="89"/>
      <c r="CD690" s="89"/>
      <c r="CE690" s="89"/>
      <c r="CF690" s="89"/>
      <c r="CG690" s="89"/>
      <c r="CH690" s="89"/>
      <c r="CI690" s="89"/>
      <c r="CJ690" s="89"/>
      <c r="CK690" s="89"/>
      <c r="CL690" s="89"/>
      <c r="CM690" s="89"/>
      <c r="CN690" s="89"/>
      <c r="CO690" s="89"/>
      <c r="CP690" s="89"/>
      <c r="CQ690" s="89"/>
      <c r="CR690" s="89"/>
      <c r="CS690" s="89"/>
      <c r="CT690" s="89"/>
      <c r="CU690" s="89"/>
      <c r="CV690" s="89"/>
      <c r="CW690" s="89"/>
      <c r="CX690" s="89"/>
      <c r="CY690" s="89"/>
      <c r="CZ690" s="89"/>
      <c r="DA690" s="89"/>
      <c r="DB690" s="89"/>
      <c r="DC690" s="89"/>
      <c r="DD690" s="89"/>
      <c r="DE690" s="89"/>
      <c r="DF690" s="89"/>
      <c r="DG690" s="89"/>
      <c r="DH690" s="89"/>
      <c r="DI690" s="89"/>
      <c r="DJ690" s="89"/>
      <c r="DK690" s="89"/>
      <c r="DL690" s="89"/>
      <c r="DM690" s="89"/>
      <c r="DN690" s="89"/>
      <c r="DO690" s="89"/>
      <c r="DP690" s="89"/>
      <c r="DQ690" s="89"/>
      <c r="DR690" s="89"/>
      <c r="DS690" s="89"/>
      <c r="DT690" s="89"/>
      <c r="DU690" s="89"/>
      <c r="DV690" s="89"/>
      <c r="DW690" s="89"/>
      <c r="DX690" s="89"/>
      <c r="DY690" s="89"/>
      <c r="DZ690" s="89"/>
      <c r="EA690" s="89"/>
    </row>
    <row r="691" spans="1:131" ht="12">
      <c r="A691" s="8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CA691" s="89"/>
      <c r="CB691" s="89"/>
      <c r="CC691" s="89"/>
      <c r="CD691" s="89"/>
      <c r="CE691" s="89"/>
      <c r="CF691" s="89"/>
      <c r="CG691" s="89"/>
      <c r="CH691" s="89"/>
      <c r="CI691" s="89"/>
      <c r="CJ691" s="89"/>
      <c r="CK691" s="89"/>
      <c r="CL691" s="89"/>
      <c r="CM691" s="89"/>
      <c r="CN691" s="89"/>
      <c r="CO691" s="89"/>
      <c r="CP691" s="89"/>
      <c r="CQ691" s="89"/>
      <c r="CR691" s="89"/>
      <c r="CS691" s="89"/>
      <c r="CT691" s="89"/>
      <c r="CU691" s="89"/>
      <c r="CV691" s="89"/>
      <c r="CW691" s="89"/>
      <c r="CX691" s="89"/>
      <c r="CY691" s="89"/>
      <c r="CZ691" s="89"/>
      <c r="DA691" s="89"/>
      <c r="DB691" s="89"/>
      <c r="DC691" s="89"/>
      <c r="DD691" s="89"/>
      <c r="DE691" s="89"/>
      <c r="DF691" s="89"/>
      <c r="DG691" s="89"/>
      <c r="DH691" s="89"/>
      <c r="DI691" s="89"/>
      <c r="DJ691" s="89"/>
      <c r="DK691" s="89"/>
      <c r="DL691" s="89"/>
      <c r="DM691" s="89"/>
      <c r="DN691" s="89"/>
      <c r="DO691" s="89"/>
      <c r="DP691" s="89"/>
      <c r="DQ691" s="89"/>
      <c r="DR691" s="89"/>
      <c r="DS691" s="89"/>
      <c r="DT691" s="89"/>
      <c r="DU691" s="89"/>
      <c r="DV691" s="89"/>
      <c r="DW691" s="89"/>
      <c r="DX691" s="89"/>
      <c r="DY691" s="89"/>
      <c r="DZ691" s="89"/>
      <c r="EA691" s="89"/>
    </row>
    <row r="692" spans="1:131" ht="12">
      <c r="A692" s="8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CA692" s="89"/>
      <c r="CB692" s="89"/>
      <c r="CC692" s="89"/>
      <c r="CD692" s="89"/>
      <c r="CE692" s="89"/>
      <c r="CF692" s="89"/>
      <c r="CG692" s="89"/>
      <c r="CH692" s="89"/>
      <c r="CI692" s="89"/>
      <c r="CJ692" s="89"/>
      <c r="CK692" s="89"/>
      <c r="CL692" s="89"/>
      <c r="CM692" s="89"/>
      <c r="CN692" s="89"/>
      <c r="CO692" s="89"/>
      <c r="CP692" s="89"/>
      <c r="CQ692" s="89"/>
      <c r="CR692" s="89"/>
      <c r="CS692" s="89"/>
      <c r="CT692" s="89"/>
      <c r="CU692" s="89"/>
      <c r="CV692" s="89"/>
      <c r="CW692" s="89"/>
      <c r="CX692" s="89"/>
      <c r="CY692" s="89"/>
      <c r="CZ692" s="89"/>
      <c r="DA692" s="89"/>
      <c r="DB692" s="89"/>
      <c r="DC692" s="89"/>
      <c r="DD692" s="89"/>
      <c r="DE692" s="89"/>
      <c r="DF692" s="89"/>
      <c r="DG692" s="89"/>
      <c r="DH692" s="89"/>
      <c r="DI692" s="89"/>
      <c r="DJ692" s="89"/>
      <c r="DK692" s="89"/>
      <c r="DL692" s="89"/>
      <c r="DM692" s="89"/>
      <c r="DN692" s="89"/>
      <c r="DO692" s="89"/>
      <c r="DP692" s="89"/>
      <c r="DQ692" s="89"/>
      <c r="DR692" s="89"/>
      <c r="DS692" s="89"/>
      <c r="DT692" s="89"/>
      <c r="DU692" s="89"/>
      <c r="DV692" s="89"/>
      <c r="DW692" s="89"/>
      <c r="DX692" s="89"/>
      <c r="DY692" s="89"/>
      <c r="DZ692" s="89"/>
      <c r="EA692" s="89"/>
    </row>
    <row r="693" spans="1:131" ht="12">
      <c r="A693" s="8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CA693" s="89"/>
      <c r="CB693" s="89"/>
      <c r="CC693" s="89"/>
      <c r="CD693" s="89"/>
      <c r="CE693" s="89"/>
      <c r="CF693" s="89"/>
      <c r="CG693" s="89"/>
      <c r="CH693" s="89"/>
      <c r="CI693" s="89"/>
      <c r="CJ693" s="89"/>
      <c r="CK693" s="89"/>
      <c r="CL693" s="89"/>
      <c r="CM693" s="89"/>
      <c r="CN693" s="89"/>
      <c r="CO693" s="89"/>
      <c r="CP693" s="89"/>
      <c r="CQ693" s="89"/>
      <c r="CR693" s="89"/>
      <c r="CS693" s="89"/>
      <c r="CT693" s="89"/>
      <c r="CU693" s="89"/>
      <c r="CV693" s="89"/>
      <c r="CW693" s="89"/>
      <c r="CX693" s="89"/>
      <c r="CY693" s="89"/>
      <c r="CZ693" s="89"/>
      <c r="DA693" s="89"/>
      <c r="DB693" s="89"/>
      <c r="DC693" s="89"/>
      <c r="DD693" s="89"/>
      <c r="DE693" s="89"/>
      <c r="DF693" s="89"/>
      <c r="DG693" s="89"/>
      <c r="DH693" s="89"/>
      <c r="DI693" s="89"/>
      <c r="DJ693" s="89"/>
      <c r="DK693" s="89"/>
      <c r="DL693" s="89"/>
      <c r="DM693" s="89"/>
      <c r="DN693" s="89"/>
      <c r="DO693" s="89"/>
      <c r="DP693" s="89"/>
      <c r="DQ693" s="89"/>
      <c r="DR693" s="89"/>
      <c r="DS693" s="89"/>
      <c r="DT693" s="89"/>
      <c r="DU693" s="89"/>
      <c r="DV693" s="89"/>
      <c r="DW693" s="89"/>
      <c r="DX693" s="89"/>
      <c r="DY693" s="89"/>
      <c r="DZ693" s="89"/>
      <c r="EA693" s="89"/>
    </row>
    <row r="694" spans="1:131" ht="12">
      <c r="A694" s="8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CA694" s="89"/>
      <c r="CB694" s="89"/>
      <c r="CC694" s="89"/>
      <c r="CD694" s="89"/>
      <c r="CE694" s="89"/>
      <c r="CF694" s="89"/>
      <c r="CG694" s="89"/>
      <c r="CH694" s="89"/>
      <c r="CI694" s="89"/>
      <c r="CJ694" s="89"/>
      <c r="CK694" s="89"/>
      <c r="CL694" s="89"/>
      <c r="CM694" s="89"/>
      <c r="CN694" s="89"/>
      <c r="CO694" s="89"/>
      <c r="CP694" s="89"/>
      <c r="CQ694" s="89"/>
      <c r="CR694" s="89"/>
      <c r="CS694" s="89"/>
      <c r="CT694" s="89"/>
      <c r="CU694" s="89"/>
      <c r="CV694" s="89"/>
      <c r="CW694" s="89"/>
      <c r="CX694" s="89"/>
      <c r="CY694" s="89"/>
      <c r="CZ694" s="89"/>
      <c r="DA694" s="89"/>
      <c r="DB694" s="89"/>
      <c r="DC694" s="89"/>
      <c r="DD694" s="89"/>
      <c r="DE694" s="89"/>
      <c r="DF694" s="89"/>
      <c r="DG694" s="89"/>
      <c r="DH694" s="89"/>
      <c r="DI694" s="89"/>
      <c r="DJ694" s="89"/>
      <c r="DK694" s="89"/>
      <c r="DL694" s="89"/>
      <c r="DM694" s="89"/>
      <c r="DN694" s="89"/>
      <c r="DO694" s="89"/>
      <c r="DP694" s="89"/>
      <c r="DQ694" s="89"/>
      <c r="DR694" s="89"/>
      <c r="DS694" s="89"/>
      <c r="DT694" s="89"/>
      <c r="DU694" s="89"/>
      <c r="DV694" s="89"/>
      <c r="DW694" s="89"/>
      <c r="DX694" s="89"/>
      <c r="DY694" s="89"/>
      <c r="DZ694" s="89"/>
      <c r="EA694" s="89"/>
    </row>
    <row r="695" spans="1:131" ht="12">
      <c r="A695" s="8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CA695" s="89"/>
      <c r="CB695" s="89"/>
      <c r="CC695" s="89"/>
      <c r="CD695" s="89"/>
      <c r="CE695" s="89"/>
      <c r="CF695" s="89"/>
      <c r="CG695" s="89"/>
      <c r="CH695" s="89"/>
      <c r="CI695" s="89"/>
      <c r="CJ695" s="89"/>
      <c r="CK695" s="89"/>
      <c r="CL695" s="89"/>
      <c r="CM695" s="89"/>
      <c r="CN695" s="89"/>
      <c r="CO695" s="89"/>
      <c r="CP695" s="89"/>
      <c r="CQ695" s="89"/>
      <c r="CR695" s="89"/>
      <c r="CS695" s="89"/>
      <c r="CT695" s="89"/>
      <c r="CU695" s="89"/>
      <c r="CV695" s="89"/>
      <c r="CW695" s="89"/>
      <c r="CX695" s="89"/>
      <c r="CY695" s="89"/>
      <c r="CZ695" s="89"/>
      <c r="DA695" s="89"/>
      <c r="DB695" s="89"/>
      <c r="DC695" s="89"/>
      <c r="DD695" s="89"/>
      <c r="DE695" s="89"/>
      <c r="DF695" s="89"/>
      <c r="DG695" s="89"/>
      <c r="DH695" s="89"/>
      <c r="DI695" s="89"/>
      <c r="DJ695" s="89"/>
      <c r="DK695" s="89"/>
      <c r="DL695" s="89"/>
      <c r="DM695" s="89"/>
      <c r="DN695" s="89"/>
      <c r="DO695" s="89"/>
      <c r="DP695" s="89"/>
      <c r="DQ695" s="89"/>
      <c r="DR695" s="89"/>
      <c r="DS695" s="89"/>
      <c r="DT695" s="89"/>
      <c r="DU695" s="89"/>
      <c r="DV695" s="89"/>
      <c r="DW695" s="89"/>
      <c r="DX695" s="89"/>
      <c r="DY695" s="89"/>
      <c r="DZ695" s="89"/>
      <c r="EA695" s="89"/>
    </row>
    <row r="696" spans="1:131" ht="12">
      <c r="A696" s="8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CA696" s="89"/>
      <c r="CB696" s="89"/>
      <c r="CC696" s="89"/>
      <c r="CD696" s="89"/>
      <c r="CE696" s="89"/>
      <c r="CF696" s="89"/>
      <c r="CG696" s="89"/>
      <c r="CH696" s="89"/>
      <c r="CI696" s="89"/>
      <c r="CJ696" s="89"/>
      <c r="CK696" s="89"/>
      <c r="CL696" s="89"/>
      <c r="CM696" s="89"/>
      <c r="CN696" s="89"/>
      <c r="CO696" s="89"/>
      <c r="CP696" s="89"/>
      <c r="CQ696" s="89"/>
      <c r="CR696" s="89"/>
      <c r="CS696" s="89"/>
      <c r="CT696" s="89"/>
      <c r="CU696" s="89"/>
      <c r="CV696" s="89"/>
      <c r="CW696" s="89"/>
      <c r="CX696" s="89"/>
      <c r="CY696" s="89"/>
      <c r="CZ696" s="89"/>
      <c r="DA696" s="89"/>
      <c r="DB696" s="89"/>
      <c r="DC696" s="89"/>
      <c r="DD696" s="89"/>
      <c r="DE696" s="89"/>
      <c r="DF696" s="89"/>
      <c r="DG696" s="89"/>
      <c r="DH696" s="89"/>
      <c r="DI696" s="89"/>
      <c r="DJ696" s="89"/>
      <c r="DK696" s="89"/>
      <c r="DL696" s="89"/>
      <c r="DM696" s="89"/>
      <c r="DN696" s="89"/>
      <c r="DO696" s="89"/>
      <c r="DP696" s="89"/>
      <c r="DQ696" s="89"/>
      <c r="DR696" s="89"/>
      <c r="DS696" s="89"/>
      <c r="DT696" s="89"/>
      <c r="DU696" s="89"/>
      <c r="DV696" s="89"/>
      <c r="DW696" s="89"/>
      <c r="DX696" s="89"/>
      <c r="DY696" s="89"/>
      <c r="DZ696" s="89"/>
      <c r="EA696" s="89"/>
    </row>
    <row r="697" spans="1:131" ht="12">
      <c r="A697" s="8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CA697" s="89"/>
      <c r="CB697" s="89"/>
      <c r="CC697" s="89"/>
      <c r="CD697" s="89"/>
      <c r="CE697" s="89"/>
      <c r="CF697" s="89"/>
      <c r="CG697" s="89"/>
      <c r="CH697" s="89"/>
      <c r="CI697" s="89"/>
      <c r="CJ697" s="89"/>
      <c r="CK697" s="89"/>
      <c r="CL697" s="89"/>
      <c r="CM697" s="89"/>
      <c r="CN697" s="89"/>
      <c r="CO697" s="89"/>
      <c r="CP697" s="89"/>
      <c r="CQ697" s="89"/>
      <c r="CR697" s="89"/>
      <c r="CS697" s="89"/>
      <c r="CT697" s="89"/>
      <c r="CU697" s="89"/>
      <c r="CV697" s="89"/>
      <c r="CW697" s="89"/>
      <c r="CX697" s="89"/>
      <c r="CY697" s="89"/>
      <c r="CZ697" s="89"/>
      <c r="DA697" s="89"/>
      <c r="DB697" s="89"/>
      <c r="DC697" s="89"/>
      <c r="DD697" s="89"/>
      <c r="DE697" s="89"/>
      <c r="DF697" s="89"/>
      <c r="DG697" s="89"/>
      <c r="DH697" s="89"/>
      <c r="DI697" s="89"/>
      <c r="DJ697" s="89"/>
      <c r="DK697" s="89"/>
      <c r="DL697" s="89"/>
      <c r="DM697" s="89"/>
      <c r="DN697" s="89"/>
      <c r="DO697" s="89"/>
      <c r="DP697" s="89"/>
      <c r="DQ697" s="89"/>
      <c r="DR697" s="89"/>
      <c r="DS697" s="89"/>
      <c r="DT697" s="89"/>
      <c r="DU697" s="89"/>
      <c r="DV697" s="89"/>
      <c r="DW697" s="89"/>
      <c r="DX697" s="89"/>
      <c r="DY697" s="89"/>
      <c r="DZ697" s="89"/>
      <c r="EA697" s="89"/>
    </row>
    <row r="698" spans="1:131" ht="12">
      <c r="A698" s="8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CA698" s="89"/>
      <c r="CB698" s="89"/>
      <c r="CC698" s="89"/>
      <c r="CD698" s="89"/>
      <c r="CE698" s="89"/>
      <c r="CF698" s="89"/>
      <c r="CG698" s="89"/>
      <c r="CH698" s="89"/>
      <c r="CI698" s="89"/>
      <c r="CJ698" s="89"/>
      <c r="CK698" s="89"/>
      <c r="CL698" s="89"/>
      <c r="CM698" s="89"/>
      <c r="CN698" s="89"/>
      <c r="CO698" s="89"/>
      <c r="CP698" s="89"/>
      <c r="CQ698" s="89"/>
      <c r="CR698" s="89"/>
      <c r="CS698" s="89"/>
      <c r="CT698" s="89"/>
      <c r="CU698" s="89"/>
      <c r="CV698" s="89"/>
      <c r="CW698" s="89"/>
      <c r="CX698" s="89"/>
      <c r="CY698" s="89"/>
      <c r="CZ698" s="89"/>
      <c r="DA698" s="89"/>
      <c r="DB698" s="89"/>
      <c r="DC698" s="89"/>
      <c r="DD698" s="89"/>
      <c r="DE698" s="89"/>
      <c r="DF698" s="89"/>
      <c r="DG698" s="89"/>
      <c r="DH698" s="89"/>
      <c r="DI698" s="89"/>
      <c r="DJ698" s="89"/>
      <c r="DK698" s="89"/>
      <c r="DL698" s="89"/>
      <c r="DM698" s="89"/>
      <c r="DN698" s="89"/>
      <c r="DO698" s="89"/>
      <c r="DP698" s="89"/>
      <c r="DQ698" s="89"/>
      <c r="DR698" s="89"/>
      <c r="DS698" s="89"/>
      <c r="DT698" s="89"/>
      <c r="DU698" s="89"/>
      <c r="DV698" s="89"/>
      <c r="DW698" s="89"/>
      <c r="DX698" s="89"/>
      <c r="DY698" s="89"/>
      <c r="DZ698" s="89"/>
      <c r="EA698" s="89"/>
    </row>
    <row r="699" spans="1:131" ht="12">
      <c r="A699" s="8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CA699" s="89"/>
      <c r="CB699" s="89"/>
      <c r="CC699" s="89"/>
      <c r="CD699" s="89"/>
      <c r="CE699" s="89"/>
      <c r="CF699" s="89"/>
      <c r="CG699" s="89"/>
      <c r="CH699" s="89"/>
      <c r="CI699" s="89"/>
      <c r="CJ699" s="89"/>
      <c r="CK699" s="89"/>
      <c r="CL699" s="89"/>
      <c r="CM699" s="89"/>
      <c r="CN699" s="89"/>
      <c r="CO699" s="89"/>
      <c r="CP699" s="89"/>
      <c r="CQ699" s="89"/>
      <c r="CR699" s="89"/>
      <c r="CS699" s="89"/>
      <c r="CT699" s="89"/>
      <c r="CU699" s="89"/>
      <c r="CV699" s="89"/>
      <c r="CW699" s="89"/>
      <c r="CX699" s="89"/>
      <c r="CY699" s="89"/>
      <c r="CZ699" s="89"/>
      <c r="DA699" s="89"/>
      <c r="DB699" s="89"/>
      <c r="DC699" s="89"/>
      <c r="DD699" s="89"/>
      <c r="DE699" s="89"/>
      <c r="DF699" s="89"/>
      <c r="DG699" s="89"/>
      <c r="DH699" s="89"/>
      <c r="DI699" s="89"/>
      <c r="DJ699" s="89"/>
      <c r="DK699" s="89"/>
      <c r="DL699" s="89"/>
      <c r="DM699" s="89"/>
      <c r="DN699" s="89"/>
      <c r="DO699" s="89"/>
      <c r="DP699" s="89"/>
      <c r="DQ699" s="89"/>
      <c r="DR699" s="89"/>
      <c r="DS699" s="89"/>
      <c r="DT699" s="89"/>
      <c r="DU699" s="89"/>
      <c r="DV699" s="89"/>
      <c r="DW699" s="89"/>
      <c r="DX699" s="89"/>
      <c r="DY699" s="89"/>
      <c r="DZ699" s="89"/>
      <c r="EA699" s="89"/>
    </row>
    <row r="700" spans="1:131" ht="12">
      <c r="A700" s="8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CA700" s="89"/>
      <c r="CB700" s="89"/>
      <c r="CC700" s="89"/>
      <c r="CD700" s="89"/>
      <c r="CE700" s="89"/>
      <c r="CF700" s="89"/>
      <c r="CG700" s="89"/>
      <c r="CH700" s="89"/>
      <c r="CI700" s="89"/>
      <c r="CJ700" s="89"/>
      <c r="CK700" s="89"/>
      <c r="CL700" s="89"/>
      <c r="CM700" s="89"/>
      <c r="CN700" s="89"/>
      <c r="CO700" s="89"/>
      <c r="CP700" s="89"/>
      <c r="CQ700" s="89"/>
      <c r="CR700" s="89"/>
      <c r="CS700" s="89"/>
      <c r="CT700" s="89"/>
      <c r="CU700" s="89"/>
      <c r="CV700" s="89"/>
      <c r="CW700" s="89"/>
      <c r="CX700" s="89"/>
      <c r="CY700" s="89"/>
      <c r="CZ700" s="89"/>
      <c r="DA700" s="89"/>
      <c r="DB700" s="89"/>
      <c r="DC700" s="89"/>
      <c r="DD700" s="89"/>
      <c r="DE700" s="89"/>
      <c r="DF700" s="89"/>
      <c r="DG700" s="89"/>
      <c r="DH700" s="89"/>
      <c r="DI700" s="89"/>
      <c r="DJ700" s="89"/>
      <c r="DK700" s="89"/>
      <c r="DL700" s="89"/>
      <c r="DM700" s="89"/>
      <c r="DN700" s="89"/>
      <c r="DO700" s="89"/>
      <c r="DP700" s="89"/>
      <c r="DQ700" s="89"/>
      <c r="DR700" s="89"/>
      <c r="DS700" s="89"/>
      <c r="DT700" s="89"/>
      <c r="DU700" s="89"/>
      <c r="DV700" s="89"/>
      <c r="DW700" s="89"/>
      <c r="DX700" s="89"/>
      <c r="DY700" s="89"/>
      <c r="DZ700" s="89"/>
      <c r="EA700" s="89"/>
    </row>
    <row r="701" spans="1:131" ht="12">
      <c r="A701" s="8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CA701" s="89"/>
      <c r="CB701" s="89"/>
      <c r="CC701" s="89"/>
      <c r="CD701" s="89"/>
      <c r="CE701" s="89"/>
      <c r="CF701" s="89"/>
      <c r="CG701" s="89"/>
      <c r="CH701" s="89"/>
      <c r="CI701" s="89"/>
      <c r="CJ701" s="89"/>
      <c r="CK701" s="89"/>
      <c r="CL701" s="89"/>
      <c r="CM701" s="89"/>
      <c r="CN701" s="89"/>
      <c r="CO701" s="89"/>
      <c r="CP701" s="89"/>
      <c r="CQ701" s="89"/>
      <c r="CR701" s="89"/>
      <c r="CS701" s="89"/>
      <c r="CT701" s="89"/>
      <c r="CU701" s="89"/>
      <c r="CV701" s="89"/>
      <c r="CW701" s="89"/>
      <c r="CX701" s="89"/>
      <c r="CY701" s="89"/>
      <c r="CZ701" s="89"/>
      <c r="DA701" s="89"/>
      <c r="DB701" s="89"/>
      <c r="DC701" s="89"/>
      <c r="DD701" s="89"/>
      <c r="DE701" s="89"/>
      <c r="DF701" s="89"/>
      <c r="DG701" s="89"/>
      <c r="DH701" s="89"/>
      <c r="DI701" s="89"/>
      <c r="DJ701" s="89"/>
      <c r="DK701" s="89"/>
      <c r="DL701" s="89"/>
      <c r="DM701" s="89"/>
      <c r="DN701" s="89"/>
      <c r="DO701" s="89"/>
      <c r="DP701" s="89"/>
      <c r="DQ701" s="89"/>
      <c r="DR701" s="89"/>
      <c r="DS701" s="89"/>
      <c r="DT701" s="89"/>
      <c r="DU701" s="89"/>
      <c r="DV701" s="89"/>
      <c r="DW701" s="89"/>
      <c r="DX701" s="89"/>
      <c r="DY701" s="89"/>
      <c r="DZ701" s="89"/>
      <c r="EA701" s="89"/>
    </row>
    <row r="702" spans="1:131" ht="12">
      <c r="A702" s="8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CA702" s="89"/>
      <c r="CB702" s="89"/>
      <c r="CC702" s="89"/>
      <c r="CD702" s="89"/>
      <c r="CE702" s="89"/>
      <c r="CF702" s="89"/>
      <c r="CG702" s="89"/>
      <c r="CH702" s="89"/>
      <c r="CI702" s="89"/>
      <c r="CJ702" s="89"/>
      <c r="CK702" s="89"/>
      <c r="CL702" s="89"/>
      <c r="CM702" s="89"/>
      <c r="CN702" s="89"/>
      <c r="CO702" s="89"/>
      <c r="CP702" s="89"/>
      <c r="CQ702" s="89"/>
      <c r="CR702" s="89"/>
      <c r="CS702" s="89"/>
      <c r="CT702" s="89"/>
      <c r="CU702" s="89"/>
      <c r="CV702" s="89"/>
      <c r="CW702" s="89"/>
      <c r="CX702" s="89"/>
      <c r="CY702" s="89"/>
      <c r="CZ702" s="89"/>
      <c r="DA702" s="89"/>
      <c r="DB702" s="89"/>
      <c r="DC702" s="89"/>
      <c r="DD702" s="89"/>
      <c r="DE702" s="89"/>
      <c r="DF702" s="89"/>
      <c r="DG702" s="89"/>
      <c r="DH702" s="89"/>
      <c r="DI702" s="89"/>
      <c r="DJ702" s="89"/>
      <c r="DK702" s="89"/>
      <c r="DL702" s="89"/>
      <c r="DM702" s="89"/>
      <c r="DN702" s="89"/>
      <c r="DO702" s="89"/>
      <c r="DP702" s="89"/>
      <c r="DQ702" s="89"/>
      <c r="DR702" s="89"/>
      <c r="DS702" s="89"/>
      <c r="DT702" s="89"/>
      <c r="DU702" s="89"/>
      <c r="DV702" s="89"/>
      <c r="DW702" s="89"/>
      <c r="DX702" s="89"/>
      <c r="DY702" s="89"/>
      <c r="DZ702" s="89"/>
      <c r="EA702" s="89"/>
    </row>
    <row r="703" spans="1:131" ht="12">
      <c r="A703" s="8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CA703" s="89"/>
      <c r="CB703" s="89"/>
      <c r="CC703" s="89"/>
      <c r="CD703" s="89"/>
      <c r="CE703" s="89"/>
      <c r="CF703" s="89"/>
      <c r="CG703" s="89"/>
      <c r="CH703" s="89"/>
      <c r="CI703" s="89"/>
      <c r="CJ703" s="89"/>
      <c r="CK703" s="89"/>
      <c r="CL703" s="89"/>
      <c r="CM703" s="89"/>
      <c r="CN703" s="89"/>
      <c r="CO703" s="89"/>
      <c r="CP703" s="89"/>
      <c r="CQ703" s="89"/>
      <c r="CR703" s="89"/>
      <c r="CS703" s="89"/>
      <c r="CT703" s="89"/>
      <c r="CU703" s="89"/>
      <c r="CV703" s="89"/>
      <c r="CW703" s="89"/>
      <c r="CX703" s="89"/>
      <c r="CY703" s="89"/>
      <c r="CZ703" s="89"/>
      <c r="DA703" s="89"/>
      <c r="DB703" s="89"/>
      <c r="DC703" s="89"/>
      <c r="DD703" s="89"/>
      <c r="DE703" s="89"/>
      <c r="DF703" s="89"/>
      <c r="DG703" s="89"/>
      <c r="DH703" s="89"/>
      <c r="DI703" s="89"/>
      <c r="DJ703" s="89"/>
      <c r="DK703" s="89"/>
      <c r="DL703" s="89"/>
      <c r="DM703" s="89"/>
      <c r="DN703" s="89"/>
      <c r="DO703" s="89"/>
      <c r="DP703" s="89"/>
      <c r="DQ703" s="89"/>
      <c r="DR703" s="89"/>
      <c r="DS703" s="89"/>
      <c r="DT703" s="89"/>
      <c r="DU703" s="89"/>
      <c r="DV703" s="89"/>
      <c r="DW703" s="89"/>
      <c r="DX703" s="89"/>
      <c r="DY703" s="89"/>
      <c r="DZ703" s="89"/>
      <c r="EA703" s="89"/>
    </row>
    <row r="704" spans="1:131" ht="12">
      <c r="A704" s="8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CA704" s="89"/>
      <c r="CB704" s="89"/>
      <c r="CC704" s="89"/>
      <c r="CD704" s="89"/>
      <c r="CE704" s="89"/>
      <c r="CF704" s="89"/>
      <c r="CG704" s="89"/>
      <c r="CH704" s="89"/>
      <c r="CI704" s="89"/>
      <c r="CJ704" s="89"/>
      <c r="CK704" s="89"/>
      <c r="CL704" s="89"/>
      <c r="CM704" s="89"/>
      <c r="CN704" s="89"/>
      <c r="CO704" s="89"/>
      <c r="CP704" s="89"/>
      <c r="CQ704" s="89"/>
      <c r="CR704" s="89"/>
      <c r="CS704" s="89"/>
      <c r="CT704" s="89"/>
      <c r="CU704" s="89"/>
      <c r="CV704" s="89"/>
      <c r="CW704" s="89"/>
      <c r="CX704" s="89"/>
      <c r="CY704" s="89"/>
      <c r="CZ704" s="89"/>
      <c r="DA704" s="89"/>
      <c r="DB704" s="89"/>
      <c r="DC704" s="89"/>
      <c r="DD704" s="89"/>
      <c r="DE704" s="89"/>
      <c r="DF704" s="89"/>
      <c r="DG704" s="89"/>
      <c r="DH704" s="89"/>
      <c r="DI704" s="89"/>
      <c r="DJ704" s="89"/>
      <c r="DK704" s="89"/>
      <c r="DL704" s="89"/>
      <c r="DM704" s="89"/>
      <c r="DN704" s="89"/>
      <c r="DO704" s="89"/>
      <c r="DP704" s="89"/>
      <c r="DQ704" s="89"/>
      <c r="DR704" s="89"/>
      <c r="DS704" s="89"/>
      <c r="DT704" s="89"/>
      <c r="DU704" s="89"/>
      <c r="DV704" s="89"/>
      <c r="DW704" s="89"/>
      <c r="DX704" s="89"/>
      <c r="DY704" s="89"/>
      <c r="DZ704" s="89"/>
      <c r="EA704" s="89"/>
    </row>
    <row r="705" spans="1:131" ht="12">
      <c r="A705" s="8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CA705" s="89"/>
      <c r="CB705" s="89"/>
      <c r="CC705" s="89"/>
      <c r="CD705" s="89"/>
      <c r="CE705" s="89"/>
      <c r="CF705" s="89"/>
      <c r="CG705" s="89"/>
      <c r="CH705" s="89"/>
      <c r="CI705" s="89"/>
      <c r="CJ705" s="89"/>
      <c r="CK705" s="89"/>
      <c r="CL705" s="89"/>
      <c r="CM705" s="89"/>
      <c r="CN705" s="89"/>
      <c r="CO705" s="89"/>
      <c r="CP705" s="89"/>
      <c r="CQ705" s="89"/>
      <c r="CR705" s="89"/>
      <c r="CS705" s="89"/>
      <c r="CT705" s="89"/>
      <c r="CU705" s="89"/>
      <c r="CV705" s="89"/>
      <c r="CW705" s="89"/>
      <c r="CX705" s="89"/>
      <c r="CY705" s="89"/>
      <c r="CZ705" s="89"/>
      <c r="DA705" s="89"/>
      <c r="DB705" s="89"/>
      <c r="DC705" s="89"/>
      <c r="DD705" s="89"/>
      <c r="DE705" s="89"/>
      <c r="DF705" s="89"/>
      <c r="DG705" s="89"/>
      <c r="DH705" s="89"/>
      <c r="DI705" s="89"/>
      <c r="DJ705" s="89"/>
      <c r="DK705" s="89"/>
      <c r="DL705" s="89"/>
      <c r="DM705" s="89"/>
      <c r="DN705" s="89"/>
      <c r="DO705" s="89"/>
      <c r="DP705" s="89"/>
      <c r="DQ705" s="89"/>
      <c r="DR705" s="89"/>
      <c r="DS705" s="89"/>
      <c r="DT705" s="89"/>
      <c r="DU705" s="89"/>
      <c r="DV705" s="89"/>
      <c r="DW705" s="89"/>
      <c r="DX705" s="89"/>
      <c r="DY705" s="89"/>
      <c r="DZ705" s="89"/>
      <c r="EA705" s="89"/>
    </row>
    <row r="706" spans="1:131" ht="12">
      <c r="A706" s="8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CA706" s="89"/>
      <c r="CB706" s="89"/>
      <c r="CC706" s="89"/>
      <c r="CD706" s="89"/>
      <c r="CE706" s="89"/>
      <c r="CF706" s="89"/>
      <c r="CG706" s="89"/>
      <c r="CH706" s="89"/>
      <c r="CI706" s="89"/>
      <c r="CJ706" s="89"/>
      <c r="CK706" s="89"/>
      <c r="CL706" s="89"/>
      <c r="CM706" s="89"/>
      <c r="CN706" s="89"/>
      <c r="CO706" s="89"/>
      <c r="CP706" s="89"/>
      <c r="CQ706" s="89"/>
      <c r="CR706" s="89"/>
      <c r="CS706" s="89"/>
      <c r="CT706" s="89"/>
      <c r="CU706" s="89"/>
      <c r="CV706" s="89"/>
      <c r="CW706" s="89"/>
      <c r="CX706" s="89"/>
      <c r="CY706" s="89"/>
      <c r="CZ706" s="89"/>
      <c r="DA706" s="89"/>
      <c r="DB706" s="89"/>
      <c r="DC706" s="89"/>
      <c r="DD706" s="89"/>
      <c r="DE706" s="89"/>
      <c r="DF706" s="89"/>
      <c r="DG706" s="89"/>
      <c r="DH706" s="89"/>
      <c r="DI706" s="89"/>
      <c r="DJ706" s="89"/>
      <c r="DK706" s="89"/>
      <c r="DL706" s="89"/>
      <c r="DM706" s="89"/>
      <c r="DN706" s="89"/>
      <c r="DO706" s="89"/>
      <c r="DP706" s="89"/>
      <c r="DQ706" s="89"/>
      <c r="DR706" s="89"/>
      <c r="DS706" s="89"/>
      <c r="DT706" s="89"/>
      <c r="DU706" s="89"/>
      <c r="DV706" s="89"/>
      <c r="DW706" s="89"/>
      <c r="DX706" s="89"/>
      <c r="DY706" s="89"/>
      <c r="DZ706" s="89"/>
      <c r="EA706" s="89"/>
    </row>
    <row r="707" spans="1:131" ht="12">
      <c r="A707" s="8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CA707" s="89"/>
      <c r="CB707" s="89"/>
      <c r="CC707" s="89"/>
      <c r="CD707" s="89"/>
      <c r="CE707" s="89"/>
      <c r="CF707" s="89"/>
      <c r="CG707" s="89"/>
      <c r="CH707" s="89"/>
      <c r="CI707" s="89"/>
      <c r="CJ707" s="89"/>
      <c r="CK707" s="89"/>
      <c r="CL707" s="89"/>
      <c r="CM707" s="89"/>
      <c r="CN707" s="89"/>
      <c r="CO707" s="89"/>
      <c r="CP707" s="89"/>
      <c r="CQ707" s="89"/>
      <c r="CR707" s="89"/>
      <c r="CS707" s="89"/>
      <c r="CT707" s="89"/>
      <c r="CU707" s="89"/>
      <c r="CV707" s="89"/>
      <c r="CW707" s="89"/>
      <c r="CX707" s="89"/>
      <c r="CY707" s="89"/>
      <c r="CZ707" s="89"/>
      <c r="DA707" s="89"/>
      <c r="DB707" s="89"/>
      <c r="DC707" s="89"/>
      <c r="DD707" s="89"/>
      <c r="DE707" s="89"/>
      <c r="DF707" s="89"/>
      <c r="DG707" s="89"/>
      <c r="DH707" s="89"/>
      <c r="DI707" s="89"/>
      <c r="DJ707" s="89"/>
      <c r="DK707" s="89"/>
      <c r="DL707" s="89"/>
      <c r="DM707" s="89"/>
      <c r="DN707" s="89"/>
      <c r="DO707" s="89"/>
      <c r="DP707" s="89"/>
      <c r="DQ707" s="89"/>
      <c r="DR707" s="89"/>
      <c r="DS707" s="89"/>
      <c r="DT707" s="89"/>
      <c r="DU707" s="89"/>
      <c r="DV707" s="89"/>
      <c r="DW707" s="89"/>
      <c r="DX707" s="89"/>
      <c r="DY707" s="89"/>
      <c r="DZ707" s="89"/>
      <c r="EA707" s="89"/>
    </row>
    <row r="708" spans="1:131" ht="12">
      <c r="A708" s="8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CA708" s="89"/>
      <c r="CB708" s="89"/>
      <c r="CC708" s="89"/>
      <c r="CD708" s="89"/>
      <c r="CE708" s="89"/>
      <c r="CF708" s="89"/>
      <c r="CG708" s="89"/>
      <c r="CH708" s="89"/>
      <c r="CI708" s="89"/>
      <c r="CJ708" s="89"/>
      <c r="CK708" s="89"/>
      <c r="CL708" s="89"/>
      <c r="CM708" s="89"/>
      <c r="CN708" s="89"/>
      <c r="CO708" s="89"/>
      <c r="CP708" s="89"/>
      <c r="CQ708" s="89"/>
      <c r="CR708" s="89"/>
      <c r="CS708" s="89"/>
      <c r="CT708" s="89"/>
      <c r="CU708" s="89"/>
      <c r="CV708" s="89"/>
      <c r="CW708" s="89"/>
      <c r="CX708" s="89"/>
      <c r="CY708" s="89"/>
      <c r="CZ708" s="89"/>
      <c r="DA708" s="89"/>
      <c r="DB708" s="89"/>
      <c r="DC708" s="89"/>
      <c r="DD708" s="89"/>
      <c r="DE708" s="89"/>
      <c r="DF708" s="89"/>
      <c r="DG708" s="89"/>
      <c r="DH708" s="89"/>
      <c r="DI708" s="89"/>
      <c r="DJ708" s="89"/>
      <c r="DK708" s="89"/>
      <c r="DL708" s="89"/>
      <c r="DM708" s="89"/>
      <c r="DN708" s="89"/>
      <c r="DO708" s="89"/>
      <c r="DP708" s="89"/>
      <c r="DQ708" s="89"/>
      <c r="DR708" s="89"/>
      <c r="DS708" s="89"/>
      <c r="DT708" s="89"/>
      <c r="DU708" s="89"/>
      <c r="DV708" s="89"/>
      <c r="DW708" s="89"/>
      <c r="DX708" s="89"/>
      <c r="DY708" s="89"/>
      <c r="DZ708" s="89"/>
      <c r="EA708" s="89"/>
    </row>
    <row r="709" spans="1:131" ht="12">
      <c r="A709" s="8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CA709" s="89"/>
      <c r="CB709" s="89"/>
      <c r="CC709" s="89"/>
      <c r="CD709" s="89"/>
      <c r="CE709" s="89"/>
      <c r="CF709" s="89"/>
      <c r="CG709" s="89"/>
      <c r="CH709" s="89"/>
      <c r="CI709" s="89"/>
      <c r="CJ709" s="89"/>
      <c r="CK709" s="89"/>
      <c r="CL709" s="89"/>
      <c r="CM709" s="89"/>
      <c r="CN709" s="89"/>
      <c r="CO709" s="89"/>
      <c r="CP709" s="89"/>
      <c r="CQ709" s="89"/>
      <c r="CR709" s="89"/>
      <c r="CS709" s="89"/>
      <c r="CT709" s="89"/>
      <c r="CU709" s="89"/>
      <c r="CV709" s="89"/>
      <c r="CW709" s="89"/>
      <c r="CX709" s="89"/>
      <c r="CY709" s="89"/>
      <c r="CZ709" s="89"/>
      <c r="DA709" s="89"/>
      <c r="DB709" s="89"/>
      <c r="DC709" s="89"/>
      <c r="DD709" s="89"/>
      <c r="DE709" s="89"/>
      <c r="DF709" s="89"/>
      <c r="DG709" s="89"/>
      <c r="DH709" s="89"/>
      <c r="DI709" s="89"/>
      <c r="DJ709" s="89"/>
      <c r="DK709" s="89"/>
      <c r="DL709" s="89"/>
      <c r="DM709" s="89"/>
      <c r="DN709" s="89"/>
      <c r="DO709" s="89"/>
      <c r="DP709" s="89"/>
      <c r="DQ709" s="89"/>
      <c r="DR709" s="89"/>
      <c r="DS709" s="89"/>
      <c r="DT709" s="89"/>
      <c r="DU709" s="89"/>
      <c r="DV709" s="89"/>
      <c r="DW709" s="89"/>
      <c r="DX709" s="89"/>
      <c r="DY709" s="89"/>
      <c r="DZ709" s="89"/>
      <c r="EA709" s="89"/>
    </row>
    <row r="710" spans="1:131" ht="12">
      <c r="A710" s="8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CA710" s="89"/>
      <c r="CB710" s="89"/>
      <c r="CC710" s="89"/>
      <c r="CD710" s="89"/>
      <c r="CE710" s="89"/>
      <c r="CF710" s="89"/>
      <c r="CG710" s="89"/>
      <c r="CH710" s="89"/>
      <c r="CI710" s="89"/>
      <c r="CJ710" s="89"/>
      <c r="CK710" s="89"/>
      <c r="CL710" s="89"/>
      <c r="CM710" s="89"/>
      <c r="CN710" s="89"/>
      <c r="CO710" s="89"/>
      <c r="CP710" s="89"/>
      <c r="CQ710" s="89"/>
      <c r="CR710" s="89"/>
      <c r="CS710" s="89"/>
      <c r="CT710" s="89"/>
      <c r="CU710" s="89"/>
      <c r="CV710" s="89"/>
      <c r="CW710" s="89"/>
      <c r="CX710" s="89"/>
      <c r="CY710" s="89"/>
      <c r="CZ710" s="89"/>
      <c r="DA710" s="89"/>
      <c r="DB710" s="89"/>
      <c r="DC710" s="89"/>
      <c r="DD710" s="89"/>
      <c r="DE710" s="89"/>
      <c r="DF710" s="89"/>
      <c r="DG710" s="89"/>
      <c r="DH710" s="89"/>
      <c r="DI710" s="89"/>
      <c r="DJ710" s="89"/>
      <c r="DK710" s="89"/>
      <c r="DL710" s="89"/>
      <c r="DM710" s="89"/>
      <c r="DN710" s="89"/>
      <c r="DO710" s="89"/>
      <c r="DP710" s="89"/>
      <c r="DQ710" s="89"/>
      <c r="DR710" s="89"/>
      <c r="DS710" s="89"/>
      <c r="DT710" s="89"/>
      <c r="DU710" s="89"/>
      <c r="DV710" s="89"/>
      <c r="DW710" s="89"/>
      <c r="DX710" s="89"/>
      <c r="DY710" s="89"/>
      <c r="DZ710" s="89"/>
      <c r="EA710" s="89"/>
    </row>
    <row r="711" spans="1:131" ht="12">
      <c r="A711" s="8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CA711" s="89"/>
      <c r="CB711" s="89"/>
      <c r="CC711" s="89"/>
      <c r="CD711" s="89"/>
      <c r="CE711" s="89"/>
      <c r="CF711" s="89"/>
      <c r="CG711" s="89"/>
      <c r="CH711" s="89"/>
      <c r="CI711" s="89"/>
      <c r="CJ711" s="89"/>
      <c r="CK711" s="89"/>
      <c r="CL711" s="89"/>
      <c r="CM711" s="89"/>
      <c r="CN711" s="89"/>
      <c r="CO711" s="89"/>
      <c r="CP711" s="89"/>
      <c r="CQ711" s="89"/>
      <c r="CR711" s="89"/>
      <c r="CS711" s="89"/>
      <c r="CT711" s="89"/>
      <c r="CU711" s="89"/>
      <c r="CV711" s="89"/>
      <c r="CW711" s="89"/>
      <c r="CX711" s="89"/>
      <c r="CY711" s="89"/>
      <c r="CZ711" s="89"/>
      <c r="DA711" s="89"/>
      <c r="DB711" s="89"/>
      <c r="DC711" s="89"/>
      <c r="DD711" s="89"/>
      <c r="DE711" s="89"/>
      <c r="DF711" s="89"/>
      <c r="DG711" s="89"/>
      <c r="DH711" s="89"/>
      <c r="DI711" s="89"/>
      <c r="DJ711" s="89"/>
      <c r="DK711" s="89"/>
      <c r="DL711" s="89"/>
      <c r="DM711" s="89"/>
      <c r="DN711" s="89"/>
      <c r="DO711" s="89"/>
      <c r="DP711" s="89"/>
      <c r="DQ711" s="89"/>
      <c r="DR711" s="89"/>
      <c r="DS711" s="89"/>
      <c r="DT711" s="89"/>
      <c r="DU711" s="89"/>
      <c r="DV711" s="89"/>
      <c r="DW711" s="89"/>
      <c r="DX711" s="89"/>
      <c r="DY711" s="89"/>
      <c r="DZ711" s="89"/>
      <c r="EA711" s="89"/>
    </row>
    <row r="712" spans="1:131" ht="12">
      <c r="A712" s="8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CA712" s="89"/>
      <c r="CB712" s="89"/>
      <c r="CC712" s="89"/>
      <c r="CD712" s="89"/>
      <c r="CE712" s="89"/>
      <c r="CF712" s="89"/>
      <c r="CG712" s="89"/>
      <c r="CH712" s="89"/>
      <c r="CI712" s="89"/>
      <c r="CJ712" s="89"/>
      <c r="CK712" s="89"/>
      <c r="CL712" s="89"/>
      <c r="CM712" s="89"/>
      <c r="CN712" s="89"/>
      <c r="CO712" s="89"/>
      <c r="CP712" s="89"/>
      <c r="CQ712" s="89"/>
      <c r="CR712" s="89"/>
      <c r="CS712" s="89"/>
      <c r="CT712" s="89"/>
      <c r="CU712" s="89"/>
      <c r="CV712" s="89"/>
      <c r="CW712" s="89"/>
      <c r="CX712" s="89"/>
      <c r="CY712" s="89"/>
      <c r="CZ712" s="89"/>
      <c r="DA712" s="89"/>
      <c r="DB712" s="89"/>
      <c r="DC712" s="89"/>
      <c r="DD712" s="89"/>
      <c r="DE712" s="89"/>
      <c r="DF712" s="89"/>
      <c r="DG712" s="89"/>
      <c r="DH712" s="89"/>
      <c r="DI712" s="89"/>
      <c r="DJ712" s="89"/>
      <c r="DK712" s="89"/>
      <c r="DL712" s="89"/>
      <c r="DM712" s="89"/>
      <c r="DN712" s="89"/>
      <c r="DO712" s="89"/>
      <c r="DP712" s="89"/>
      <c r="DQ712" s="89"/>
      <c r="DR712" s="89"/>
      <c r="DS712" s="89"/>
      <c r="DT712" s="89"/>
      <c r="DU712" s="89"/>
      <c r="DV712" s="89"/>
      <c r="DW712" s="89"/>
      <c r="DX712" s="89"/>
      <c r="DY712" s="89"/>
      <c r="DZ712" s="89"/>
      <c r="EA712" s="89"/>
    </row>
    <row r="713" spans="1:131" ht="12">
      <c r="A713" s="8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CA713" s="89"/>
      <c r="CB713" s="89"/>
      <c r="CC713" s="89"/>
      <c r="CD713" s="89"/>
      <c r="CE713" s="89"/>
      <c r="CF713" s="89"/>
      <c r="CG713" s="89"/>
      <c r="CH713" s="89"/>
      <c r="CI713" s="89"/>
      <c r="CJ713" s="89"/>
      <c r="CK713" s="89"/>
      <c r="CL713" s="89"/>
      <c r="CM713" s="89"/>
      <c r="CN713" s="89"/>
      <c r="CO713" s="89"/>
      <c r="CP713" s="89"/>
      <c r="CQ713" s="89"/>
      <c r="CR713" s="89"/>
      <c r="CS713" s="89"/>
      <c r="CT713" s="89"/>
      <c r="CU713" s="89"/>
      <c r="CV713" s="89"/>
      <c r="CW713" s="89"/>
      <c r="CX713" s="89"/>
      <c r="CY713" s="89"/>
      <c r="CZ713" s="89"/>
      <c r="DA713" s="89"/>
      <c r="DB713" s="89"/>
      <c r="DC713" s="89"/>
      <c r="DD713" s="89"/>
      <c r="DE713" s="89"/>
      <c r="DF713" s="89"/>
      <c r="DG713" s="89"/>
      <c r="DH713" s="89"/>
      <c r="DI713" s="89"/>
      <c r="DJ713" s="89"/>
      <c r="DK713" s="89"/>
      <c r="DL713" s="89"/>
      <c r="DM713" s="89"/>
      <c r="DN713" s="89"/>
      <c r="DO713" s="89"/>
      <c r="DP713" s="89"/>
      <c r="DQ713" s="89"/>
      <c r="DR713" s="89"/>
      <c r="DS713" s="89"/>
      <c r="DT713" s="89"/>
      <c r="DU713" s="89"/>
      <c r="DV713" s="89"/>
      <c r="DW713" s="89"/>
      <c r="DX713" s="89"/>
      <c r="DY713" s="89"/>
      <c r="DZ713" s="89"/>
      <c r="EA713" s="89"/>
    </row>
    <row r="714" spans="1:131" ht="12">
      <c r="A714" s="8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CA714" s="89"/>
      <c r="CB714" s="89"/>
      <c r="CC714" s="89"/>
      <c r="CD714" s="89"/>
      <c r="CE714" s="89"/>
      <c r="CF714" s="89"/>
      <c r="CG714" s="89"/>
      <c r="CH714" s="89"/>
      <c r="CI714" s="89"/>
      <c r="CJ714" s="89"/>
      <c r="CK714" s="89"/>
      <c r="CL714" s="89"/>
      <c r="CM714" s="89"/>
      <c r="CN714" s="89"/>
      <c r="CO714" s="89"/>
      <c r="CP714" s="89"/>
      <c r="CQ714" s="89"/>
      <c r="CR714" s="89"/>
      <c r="CS714" s="89"/>
      <c r="CT714" s="89"/>
      <c r="CU714" s="89"/>
      <c r="CV714" s="89"/>
      <c r="CW714" s="89"/>
      <c r="CX714" s="89"/>
      <c r="CY714" s="89"/>
      <c r="CZ714" s="89"/>
      <c r="DA714" s="89"/>
      <c r="DB714" s="89"/>
      <c r="DC714" s="89"/>
      <c r="DD714" s="89"/>
      <c r="DE714" s="89"/>
      <c r="DF714" s="89"/>
      <c r="DG714" s="89"/>
      <c r="DH714" s="89"/>
      <c r="DI714" s="89"/>
      <c r="DJ714" s="89"/>
      <c r="DK714" s="89"/>
      <c r="DL714" s="89"/>
      <c r="DM714" s="89"/>
      <c r="DN714" s="89"/>
      <c r="DO714" s="89"/>
      <c r="DP714" s="89"/>
      <c r="DQ714" s="89"/>
      <c r="DR714" s="89"/>
      <c r="DS714" s="89"/>
      <c r="DT714" s="89"/>
      <c r="DU714" s="89"/>
      <c r="DV714" s="89"/>
      <c r="DW714" s="89"/>
      <c r="DX714" s="89"/>
      <c r="DY714" s="89"/>
      <c r="DZ714" s="89"/>
      <c r="EA714" s="89"/>
    </row>
    <row r="715" spans="1:131" ht="12">
      <c r="A715" s="8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CA715" s="89"/>
      <c r="CB715" s="89"/>
      <c r="CC715" s="89"/>
      <c r="CD715" s="89"/>
      <c r="CE715" s="89"/>
      <c r="CF715" s="89"/>
      <c r="CG715" s="89"/>
      <c r="CH715" s="89"/>
      <c r="CI715" s="89"/>
      <c r="CJ715" s="89"/>
      <c r="CK715" s="89"/>
      <c r="CL715" s="89"/>
      <c r="CM715" s="89"/>
      <c r="CN715" s="89"/>
      <c r="CO715" s="89"/>
      <c r="CP715" s="89"/>
      <c r="CQ715" s="89"/>
      <c r="CR715" s="89"/>
      <c r="CS715" s="89"/>
      <c r="CT715" s="89"/>
      <c r="CU715" s="89"/>
      <c r="CV715" s="89"/>
      <c r="CW715" s="89"/>
      <c r="CX715" s="89"/>
      <c r="CY715" s="89"/>
      <c r="CZ715" s="89"/>
      <c r="DA715" s="89"/>
      <c r="DB715" s="89"/>
      <c r="DC715" s="89"/>
      <c r="DD715" s="89"/>
      <c r="DE715" s="89"/>
      <c r="DF715" s="89"/>
      <c r="DG715" s="89"/>
      <c r="DH715" s="89"/>
      <c r="DI715" s="89"/>
      <c r="DJ715" s="89"/>
      <c r="DK715" s="89"/>
      <c r="DL715" s="89"/>
      <c r="DM715" s="89"/>
      <c r="DN715" s="89"/>
      <c r="DO715" s="89"/>
      <c r="DP715" s="89"/>
      <c r="DQ715" s="89"/>
      <c r="DR715" s="89"/>
      <c r="DS715" s="89"/>
      <c r="DT715" s="89"/>
      <c r="DU715" s="89"/>
      <c r="DV715" s="89"/>
      <c r="DW715" s="89"/>
      <c r="DX715" s="89"/>
      <c r="DY715" s="89"/>
      <c r="DZ715" s="89"/>
      <c r="EA715" s="89"/>
    </row>
    <row r="716" spans="1:131" ht="12">
      <c r="A716" s="8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CA716" s="89"/>
      <c r="CB716" s="89"/>
      <c r="CC716" s="89"/>
      <c r="CD716" s="89"/>
      <c r="CE716" s="89"/>
      <c r="CF716" s="89"/>
      <c r="CG716" s="89"/>
      <c r="CH716" s="89"/>
      <c r="CI716" s="89"/>
      <c r="CJ716" s="89"/>
      <c r="CK716" s="89"/>
      <c r="CL716" s="89"/>
      <c r="CM716" s="89"/>
      <c r="CN716" s="89"/>
      <c r="CO716" s="89"/>
      <c r="CP716" s="89"/>
      <c r="CQ716" s="89"/>
      <c r="CR716" s="89"/>
      <c r="CS716" s="89"/>
      <c r="CT716" s="89"/>
      <c r="CU716" s="89"/>
      <c r="CV716" s="89"/>
      <c r="CW716" s="89"/>
      <c r="CX716" s="89"/>
      <c r="CY716" s="89"/>
      <c r="CZ716" s="89"/>
      <c r="DA716" s="89"/>
      <c r="DB716" s="89"/>
      <c r="DC716" s="89"/>
      <c r="DD716" s="89"/>
      <c r="DE716" s="89"/>
      <c r="DF716" s="89"/>
      <c r="DG716" s="89"/>
      <c r="DH716" s="89"/>
      <c r="DI716" s="89"/>
      <c r="DJ716" s="89"/>
      <c r="DK716" s="89"/>
      <c r="DL716" s="89"/>
      <c r="DM716" s="89"/>
      <c r="DN716" s="89"/>
      <c r="DO716" s="89"/>
      <c r="DP716" s="89"/>
      <c r="DQ716" s="89"/>
      <c r="DR716" s="89"/>
      <c r="DS716" s="89"/>
      <c r="DT716" s="89"/>
      <c r="DU716" s="89"/>
      <c r="DV716" s="89"/>
      <c r="DW716" s="89"/>
      <c r="DX716" s="89"/>
      <c r="DY716" s="89"/>
      <c r="DZ716" s="89"/>
      <c r="EA716" s="89"/>
    </row>
    <row r="717" spans="1:131" ht="12">
      <c r="A717" s="8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CA717" s="89"/>
      <c r="CB717" s="89"/>
      <c r="CC717" s="89"/>
      <c r="CD717" s="89"/>
      <c r="CE717" s="89"/>
      <c r="CF717" s="89"/>
      <c r="CG717" s="89"/>
      <c r="CH717" s="89"/>
      <c r="CI717" s="89"/>
      <c r="CJ717" s="89"/>
      <c r="CK717" s="89"/>
      <c r="CL717" s="89"/>
      <c r="CM717" s="89"/>
      <c r="CN717" s="89"/>
      <c r="CO717" s="89"/>
      <c r="CP717" s="89"/>
      <c r="CQ717" s="89"/>
      <c r="CR717" s="89"/>
      <c r="CS717" s="89"/>
      <c r="CT717" s="89"/>
      <c r="CU717" s="89"/>
      <c r="CV717" s="89"/>
      <c r="CW717" s="89"/>
      <c r="CX717" s="89"/>
      <c r="CY717" s="89"/>
      <c r="CZ717" s="89"/>
      <c r="DA717" s="89"/>
      <c r="DB717" s="89"/>
      <c r="DC717" s="89"/>
      <c r="DD717" s="89"/>
      <c r="DE717" s="89"/>
      <c r="DF717" s="89"/>
      <c r="DG717" s="89"/>
      <c r="DH717" s="89"/>
      <c r="DI717" s="89"/>
      <c r="DJ717" s="89"/>
      <c r="DK717" s="89"/>
      <c r="DL717" s="89"/>
      <c r="DM717" s="89"/>
      <c r="DN717" s="89"/>
      <c r="DO717" s="89"/>
      <c r="DP717" s="89"/>
      <c r="DQ717" s="89"/>
      <c r="DR717" s="89"/>
      <c r="DS717" s="89"/>
      <c r="DT717" s="89"/>
      <c r="DU717" s="89"/>
      <c r="DV717" s="89"/>
      <c r="DW717" s="89"/>
      <c r="DX717" s="89"/>
      <c r="DY717" s="89"/>
      <c r="DZ717" s="89"/>
      <c r="EA717" s="89"/>
    </row>
    <row r="718" spans="1:131" ht="12">
      <c r="A718" s="8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CA718" s="89"/>
      <c r="CB718" s="89"/>
      <c r="CC718" s="89"/>
      <c r="CD718" s="89"/>
      <c r="CE718" s="89"/>
      <c r="CF718" s="89"/>
      <c r="CG718" s="89"/>
      <c r="CH718" s="89"/>
      <c r="CI718" s="89"/>
      <c r="CJ718" s="89"/>
      <c r="CK718" s="89"/>
      <c r="CL718" s="89"/>
      <c r="CM718" s="89"/>
      <c r="CN718" s="89"/>
      <c r="CO718" s="89"/>
      <c r="CP718" s="89"/>
      <c r="CQ718" s="89"/>
      <c r="CR718" s="89"/>
      <c r="CS718" s="89"/>
      <c r="CT718" s="89"/>
      <c r="CU718" s="89"/>
      <c r="CV718" s="89"/>
      <c r="CW718" s="89"/>
      <c r="CX718" s="89"/>
      <c r="CY718" s="89"/>
      <c r="CZ718" s="89"/>
      <c r="DA718" s="89"/>
      <c r="DB718" s="89"/>
      <c r="DC718" s="89"/>
      <c r="DD718" s="89"/>
      <c r="DE718" s="89"/>
      <c r="DF718" s="89"/>
      <c r="DG718" s="89"/>
      <c r="DH718" s="89"/>
      <c r="DI718" s="89"/>
      <c r="DJ718" s="89"/>
      <c r="DK718" s="89"/>
      <c r="DL718" s="89"/>
      <c r="DM718" s="89"/>
      <c r="DN718" s="89"/>
      <c r="DO718" s="89"/>
      <c r="DP718" s="89"/>
      <c r="DQ718" s="89"/>
      <c r="DR718" s="89"/>
      <c r="DS718" s="89"/>
      <c r="DT718" s="89"/>
      <c r="DU718" s="89"/>
      <c r="DV718" s="89"/>
      <c r="DW718" s="89"/>
      <c r="DX718" s="89"/>
      <c r="DY718" s="89"/>
      <c r="DZ718" s="89"/>
      <c r="EA718" s="89"/>
    </row>
    <row r="719" spans="1:131" ht="12">
      <c r="A719" s="88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CA719" s="89"/>
      <c r="CB719" s="89"/>
      <c r="CC719" s="89"/>
      <c r="CD719" s="89"/>
      <c r="CE719" s="89"/>
      <c r="CF719" s="89"/>
      <c r="CG719" s="89"/>
      <c r="CH719" s="89"/>
      <c r="CI719" s="89"/>
      <c r="CJ719" s="89"/>
      <c r="CK719" s="89"/>
      <c r="CL719" s="89"/>
      <c r="CM719" s="89"/>
      <c r="CN719" s="89"/>
      <c r="CO719" s="89"/>
      <c r="CP719" s="89"/>
      <c r="CQ719" s="89"/>
      <c r="CR719" s="89"/>
      <c r="CS719" s="89"/>
      <c r="CT719" s="89"/>
      <c r="CU719" s="89"/>
      <c r="CV719" s="89"/>
      <c r="CW719" s="89"/>
      <c r="CX719" s="89"/>
      <c r="CY719" s="89"/>
      <c r="CZ719" s="89"/>
      <c r="DA719" s="89"/>
      <c r="DB719" s="89"/>
      <c r="DC719" s="89"/>
      <c r="DD719" s="89"/>
      <c r="DE719" s="89"/>
      <c r="DF719" s="89"/>
      <c r="DG719" s="89"/>
      <c r="DH719" s="89"/>
      <c r="DI719" s="89"/>
      <c r="DJ719" s="89"/>
      <c r="DK719" s="89"/>
      <c r="DL719" s="89"/>
      <c r="DM719" s="89"/>
      <c r="DN719" s="89"/>
      <c r="DO719" s="89"/>
      <c r="DP719" s="89"/>
      <c r="DQ719" s="89"/>
      <c r="DR719" s="89"/>
      <c r="DS719" s="89"/>
      <c r="DT719" s="89"/>
      <c r="DU719" s="89"/>
      <c r="DV719" s="89"/>
      <c r="DW719" s="89"/>
      <c r="DX719" s="89"/>
      <c r="DY719" s="89"/>
      <c r="DZ719" s="89"/>
      <c r="EA719" s="89"/>
    </row>
    <row r="720" spans="1:131" ht="12">
      <c r="A720" s="88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CA720" s="89"/>
      <c r="CB720" s="89"/>
      <c r="CC720" s="89"/>
      <c r="CD720" s="89"/>
      <c r="CE720" s="89"/>
      <c r="CF720" s="89"/>
      <c r="CG720" s="89"/>
      <c r="CH720" s="89"/>
      <c r="CI720" s="89"/>
      <c r="CJ720" s="89"/>
      <c r="CK720" s="89"/>
      <c r="CL720" s="89"/>
      <c r="CM720" s="89"/>
      <c r="CN720" s="89"/>
      <c r="CO720" s="89"/>
      <c r="CP720" s="89"/>
      <c r="CQ720" s="89"/>
      <c r="CR720" s="89"/>
      <c r="CS720" s="89"/>
      <c r="CT720" s="89"/>
      <c r="CU720" s="89"/>
      <c r="CV720" s="89"/>
      <c r="CW720" s="89"/>
      <c r="CX720" s="89"/>
      <c r="CY720" s="89"/>
      <c r="CZ720" s="89"/>
      <c r="DA720" s="89"/>
      <c r="DB720" s="89"/>
      <c r="DC720" s="89"/>
      <c r="DD720" s="89"/>
      <c r="DE720" s="89"/>
      <c r="DF720" s="89"/>
      <c r="DG720" s="89"/>
      <c r="DH720" s="89"/>
      <c r="DI720" s="89"/>
      <c r="DJ720" s="89"/>
      <c r="DK720" s="89"/>
      <c r="DL720" s="89"/>
      <c r="DM720" s="89"/>
      <c r="DN720" s="89"/>
      <c r="DO720" s="89"/>
      <c r="DP720" s="89"/>
      <c r="DQ720" s="89"/>
      <c r="DR720" s="89"/>
      <c r="DS720" s="89"/>
      <c r="DT720" s="89"/>
      <c r="DU720" s="89"/>
      <c r="DV720" s="89"/>
      <c r="DW720" s="89"/>
      <c r="DX720" s="89"/>
      <c r="DY720" s="89"/>
      <c r="DZ720" s="89"/>
      <c r="EA720" s="89"/>
    </row>
    <row r="721" spans="1:131" ht="12">
      <c r="A721" s="88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CA721" s="89"/>
      <c r="CB721" s="89"/>
      <c r="CC721" s="89"/>
      <c r="CD721" s="89"/>
      <c r="CE721" s="89"/>
      <c r="CF721" s="89"/>
      <c r="CG721" s="89"/>
      <c r="CH721" s="89"/>
      <c r="CI721" s="89"/>
      <c r="CJ721" s="89"/>
      <c r="CK721" s="89"/>
      <c r="CL721" s="89"/>
      <c r="CM721" s="89"/>
      <c r="CN721" s="89"/>
      <c r="CO721" s="89"/>
      <c r="CP721" s="89"/>
      <c r="CQ721" s="89"/>
      <c r="CR721" s="89"/>
      <c r="CS721" s="89"/>
      <c r="CT721" s="89"/>
      <c r="CU721" s="89"/>
      <c r="CV721" s="89"/>
      <c r="CW721" s="89"/>
      <c r="CX721" s="89"/>
      <c r="CY721" s="89"/>
      <c r="CZ721" s="89"/>
      <c r="DA721" s="89"/>
      <c r="DB721" s="89"/>
      <c r="DC721" s="89"/>
      <c r="DD721" s="89"/>
      <c r="DE721" s="89"/>
      <c r="DF721" s="89"/>
      <c r="DG721" s="89"/>
      <c r="DH721" s="89"/>
      <c r="DI721" s="89"/>
      <c r="DJ721" s="89"/>
      <c r="DK721" s="89"/>
      <c r="DL721" s="89"/>
      <c r="DM721" s="89"/>
      <c r="DN721" s="89"/>
      <c r="DO721" s="89"/>
      <c r="DP721" s="89"/>
      <c r="DQ721" s="89"/>
      <c r="DR721" s="89"/>
      <c r="DS721" s="89"/>
      <c r="DT721" s="89"/>
      <c r="DU721" s="89"/>
      <c r="DV721" s="89"/>
      <c r="DW721" s="89"/>
      <c r="DX721" s="89"/>
      <c r="DY721" s="89"/>
      <c r="DZ721" s="89"/>
      <c r="EA721" s="89"/>
    </row>
    <row r="722" spans="1:131" ht="12">
      <c r="A722" s="88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CA722" s="89"/>
      <c r="CB722" s="89"/>
      <c r="CC722" s="89"/>
      <c r="CD722" s="89"/>
      <c r="CE722" s="89"/>
      <c r="CF722" s="89"/>
      <c r="CG722" s="89"/>
      <c r="CH722" s="89"/>
      <c r="CI722" s="89"/>
      <c r="CJ722" s="89"/>
      <c r="CK722" s="89"/>
      <c r="CL722" s="89"/>
      <c r="CM722" s="89"/>
      <c r="CN722" s="89"/>
      <c r="CO722" s="89"/>
      <c r="CP722" s="89"/>
      <c r="CQ722" s="89"/>
      <c r="CR722" s="89"/>
      <c r="CS722" s="89"/>
      <c r="CT722" s="89"/>
      <c r="CU722" s="89"/>
      <c r="CV722" s="89"/>
      <c r="CW722" s="89"/>
      <c r="CX722" s="89"/>
      <c r="CY722" s="89"/>
      <c r="CZ722" s="89"/>
      <c r="DA722" s="89"/>
      <c r="DB722" s="89"/>
      <c r="DC722" s="89"/>
      <c r="DD722" s="89"/>
      <c r="DE722" s="89"/>
      <c r="DF722" s="89"/>
      <c r="DG722" s="89"/>
      <c r="DH722" s="89"/>
      <c r="DI722" s="89"/>
      <c r="DJ722" s="89"/>
      <c r="DK722" s="89"/>
      <c r="DL722" s="89"/>
      <c r="DM722" s="89"/>
      <c r="DN722" s="89"/>
      <c r="DO722" s="89"/>
      <c r="DP722" s="89"/>
      <c r="DQ722" s="89"/>
      <c r="DR722" s="89"/>
      <c r="DS722" s="89"/>
      <c r="DT722" s="89"/>
      <c r="DU722" s="89"/>
      <c r="DV722" s="89"/>
      <c r="DW722" s="89"/>
      <c r="DX722" s="89"/>
      <c r="DY722" s="89"/>
      <c r="DZ722" s="89"/>
      <c r="EA722" s="89"/>
    </row>
    <row r="723" spans="1:131" ht="12">
      <c r="A723" s="88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CA723" s="89"/>
      <c r="CB723" s="89"/>
      <c r="CC723" s="89"/>
      <c r="CD723" s="89"/>
      <c r="CE723" s="89"/>
      <c r="CF723" s="89"/>
      <c r="CG723" s="89"/>
      <c r="CH723" s="89"/>
      <c r="CI723" s="89"/>
      <c r="CJ723" s="89"/>
      <c r="CK723" s="89"/>
      <c r="CL723" s="89"/>
      <c r="CM723" s="89"/>
      <c r="CN723" s="89"/>
      <c r="CO723" s="89"/>
      <c r="CP723" s="89"/>
      <c r="CQ723" s="89"/>
      <c r="CR723" s="89"/>
      <c r="CS723" s="89"/>
      <c r="CT723" s="89"/>
      <c r="CU723" s="89"/>
      <c r="CV723" s="89"/>
      <c r="CW723" s="89"/>
      <c r="CX723" s="89"/>
      <c r="CY723" s="89"/>
      <c r="CZ723" s="89"/>
      <c r="DA723" s="89"/>
      <c r="DB723" s="89"/>
      <c r="DC723" s="89"/>
      <c r="DD723" s="89"/>
      <c r="DE723" s="89"/>
      <c r="DF723" s="89"/>
      <c r="DG723" s="89"/>
      <c r="DH723" s="89"/>
      <c r="DI723" s="89"/>
      <c r="DJ723" s="89"/>
      <c r="DK723" s="89"/>
      <c r="DL723" s="89"/>
      <c r="DM723" s="89"/>
      <c r="DN723" s="89"/>
      <c r="DO723" s="89"/>
      <c r="DP723" s="89"/>
      <c r="DQ723" s="89"/>
      <c r="DR723" s="89"/>
      <c r="DS723" s="89"/>
      <c r="DT723" s="89"/>
      <c r="DU723" s="89"/>
      <c r="DV723" s="89"/>
      <c r="DW723" s="89"/>
      <c r="DX723" s="89"/>
      <c r="DY723" s="89"/>
      <c r="DZ723" s="89"/>
      <c r="EA723" s="89"/>
    </row>
    <row r="724" spans="1:131" ht="12">
      <c r="A724" s="88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CA724" s="89"/>
      <c r="CB724" s="89"/>
      <c r="CC724" s="89"/>
      <c r="CD724" s="89"/>
      <c r="CE724" s="89"/>
      <c r="CF724" s="89"/>
      <c r="CG724" s="89"/>
      <c r="CH724" s="89"/>
      <c r="CI724" s="89"/>
      <c r="CJ724" s="89"/>
      <c r="CK724" s="89"/>
      <c r="CL724" s="89"/>
      <c r="CM724" s="89"/>
      <c r="CN724" s="89"/>
      <c r="CO724" s="89"/>
      <c r="CP724" s="89"/>
      <c r="CQ724" s="89"/>
      <c r="CR724" s="89"/>
      <c r="CS724" s="89"/>
      <c r="CT724" s="89"/>
      <c r="CU724" s="89"/>
      <c r="CV724" s="89"/>
      <c r="CW724" s="89"/>
      <c r="CX724" s="89"/>
      <c r="CY724" s="89"/>
      <c r="CZ724" s="89"/>
      <c r="DA724" s="89"/>
      <c r="DB724" s="89"/>
      <c r="DC724" s="89"/>
      <c r="DD724" s="89"/>
      <c r="DE724" s="89"/>
      <c r="DF724" s="89"/>
      <c r="DG724" s="89"/>
      <c r="DH724" s="89"/>
      <c r="DI724" s="89"/>
      <c r="DJ724" s="89"/>
      <c r="DK724" s="89"/>
      <c r="DL724" s="89"/>
      <c r="DM724" s="89"/>
      <c r="DN724" s="89"/>
      <c r="DO724" s="89"/>
      <c r="DP724" s="89"/>
      <c r="DQ724" s="89"/>
      <c r="DR724" s="89"/>
      <c r="DS724" s="89"/>
      <c r="DT724" s="89"/>
      <c r="DU724" s="89"/>
      <c r="DV724" s="89"/>
      <c r="DW724" s="89"/>
      <c r="DX724" s="89"/>
      <c r="DY724" s="89"/>
      <c r="DZ724" s="89"/>
      <c r="EA724" s="89"/>
    </row>
    <row r="725" spans="1:131" ht="12">
      <c r="A725" s="88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CA725" s="89"/>
      <c r="CB725" s="89"/>
      <c r="CC725" s="89"/>
      <c r="CD725" s="89"/>
      <c r="CE725" s="89"/>
      <c r="CF725" s="89"/>
      <c r="CG725" s="89"/>
      <c r="CH725" s="89"/>
      <c r="CI725" s="89"/>
      <c r="CJ725" s="89"/>
      <c r="CK725" s="89"/>
      <c r="CL725" s="89"/>
      <c r="CM725" s="89"/>
      <c r="CN725" s="89"/>
      <c r="CO725" s="89"/>
      <c r="CP725" s="89"/>
      <c r="CQ725" s="89"/>
      <c r="CR725" s="89"/>
      <c r="CS725" s="89"/>
      <c r="CT725" s="89"/>
      <c r="CU725" s="89"/>
      <c r="CV725" s="89"/>
      <c r="CW725" s="89"/>
      <c r="CX725" s="89"/>
      <c r="CY725" s="89"/>
      <c r="CZ725" s="89"/>
      <c r="DA725" s="89"/>
      <c r="DB725" s="89"/>
      <c r="DC725" s="89"/>
      <c r="DD725" s="89"/>
      <c r="DE725" s="89"/>
      <c r="DF725" s="89"/>
      <c r="DG725" s="89"/>
      <c r="DH725" s="89"/>
      <c r="DI725" s="89"/>
      <c r="DJ725" s="89"/>
      <c r="DK725" s="89"/>
      <c r="DL725" s="89"/>
      <c r="DM725" s="89"/>
      <c r="DN725" s="89"/>
      <c r="DO725" s="89"/>
      <c r="DP725" s="89"/>
      <c r="DQ725" s="89"/>
      <c r="DR725" s="89"/>
      <c r="DS725" s="89"/>
      <c r="DT725" s="89"/>
      <c r="DU725" s="89"/>
      <c r="DV725" s="89"/>
      <c r="DW725" s="89"/>
      <c r="DX725" s="89"/>
      <c r="DY725" s="89"/>
      <c r="DZ725" s="89"/>
      <c r="EA725" s="89"/>
    </row>
    <row r="726" spans="1:131" ht="12">
      <c r="A726" s="88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CA726" s="89"/>
      <c r="CB726" s="89"/>
      <c r="CC726" s="89"/>
      <c r="CD726" s="89"/>
      <c r="CE726" s="89"/>
      <c r="CF726" s="89"/>
      <c r="CG726" s="89"/>
      <c r="CH726" s="89"/>
      <c r="CI726" s="89"/>
      <c r="CJ726" s="89"/>
      <c r="CK726" s="89"/>
      <c r="CL726" s="89"/>
      <c r="CM726" s="89"/>
      <c r="CN726" s="89"/>
      <c r="CO726" s="89"/>
      <c r="CP726" s="89"/>
      <c r="CQ726" s="89"/>
      <c r="CR726" s="89"/>
      <c r="CS726" s="89"/>
      <c r="CT726" s="89"/>
      <c r="CU726" s="89"/>
      <c r="CV726" s="89"/>
      <c r="CW726" s="89"/>
      <c r="CX726" s="89"/>
      <c r="CY726" s="89"/>
      <c r="CZ726" s="89"/>
      <c r="DA726" s="89"/>
      <c r="DB726" s="89"/>
      <c r="DC726" s="89"/>
      <c r="DD726" s="89"/>
      <c r="DE726" s="89"/>
      <c r="DF726" s="89"/>
      <c r="DG726" s="89"/>
      <c r="DH726" s="89"/>
      <c r="DI726" s="89"/>
      <c r="DJ726" s="89"/>
      <c r="DK726" s="89"/>
      <c r="DL726" s="89"/>
      <c r="DM726" s="89"/>
      <c r="DN726" s="89"/>
      <c r="DO726" s="89"/>
      <c r="DP726" s="89"/>
      <c r="DQ726" s="89"/>
      <c r="DR726" s="89"/>
      <c r="DS726" s="89"/>
      <c r="DT726" s="89"/>
      <c r="DU726" s="89"/>
      <c r="DV726" s="89"/>
      <c r="DW726" s="89"/>
      <c r="DX726" s="89"/>
      <c r="DY726" s="89"/>
      <c r="DZ726" s="89"/>
      <c r="EA726" s="89"/>
    </row>
    <row r="727" spans="1:131" ht="12">
      <c r="A727" s="88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CA727" s="89"/>
      <c r="CB727" s="89"/>
      <c r="CC727" s="89"/>
      <c r="CD727" s="89"/>
      <c r="CE727" s="89"/>
      <c r="CF727" s="89"/>
      <c r="CG727" s="89"/>
      <c r="CH727" s="89"/>
      <c r="CI727" s="89"/>
      <c r="CJ727" s="89"/>
      <c r="CK727" s="89"/>
      <c r="CL727" s="89"/>
      <c r="CM727" s="89"/>
      <c r="CN727" s="89"/>
      <c r="CO727" s="89"/>
      <c r="CP727" s="89"/>
      <c r="CQ727" s="89"/>
      <c r="CR727" s="89"/>
      <c r="CS727" s="89"/>
      <c r="CT727" s="89"/>
      <c r="CU727" s="89"/>
      <c r="CV727" s="89"/>
      <c r="CW727" s="89"/>
      <c r="CX727" s="89"/>
      <c r="CY727" s="89"/>
      <c r="CZ727" s="89"/>
      <c r="DA727" s="89"/>
      <c r="DB727" s="89"/>
      <c r="DC727" s="89"/>
      <c r="DD727" s="89"/>
      <c r="DE727" s="89"/>
      <c r="DF727" s="89"/>
      <c r="DG727" s="89"/>
      <c r="DH727" s="89"/>
      <c r="DI727" s="89"/>
      <c r="DJ727" s="89"/>
      <c r="DK727" s="89"/>
      <c r="DL727" s="89"/>
      <c r="DM727" s="89"/>
      <c r="DN727" s="89"/>
      <c r="DO727" s="89"/>
      <c r="DP727" s="89"/>
      <c r="DQ727" s="89"/>
      <c r="DR727" s="89"/>
      <c r="DS727" s="89"/>
      <c r="DT727" s="89"/>
      <c r="DU727" s="89"/>
      <c r="DV727" s="89"/>
      <c r="DW727" s="89"/>
      <c r="DX727" s="89"/>
      <c r="DY727" s="89"/>
      <c r="DZ727" s="89"/>
      <c r="EA727" s="89"/>
    </row>
    <row r="728" spans="1:131" ht="12">
      <c r="A728" s="88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CA728" s="89"/>
      <c r="CB728" s="89"/>
      <c r="CC728" s="89"/>
      <c r="CD728" s="89"/>
      <c r="CE728" s="89"/>
      <c r="CF728" s="89"/>
      <c r="CG728" s="89"/>
      <c r="CH728" s="89"/>
      <c r="CI728" s="89"/>
      <c r="CJ728" s="89"/>
      <c r="CK728" s="89"/>
      <c r="CL728" s="89"/>
      <c r="CM728" s="89"/>
      <c r="CN728" s="89"/>
      <c r="CO728" s="89"/>
      <c r="CP728" s="89"/>
      <c r="CQ728" s="89"/>
      <c r="CR728" s="89"/>
      <c r="CS728" s="89"/>
      <c r="CT728" s="89"/>
      <c r="CU728" s="89"/>
      <c r="CV728" s="89"/>
      <c r="CW728" s="89"/>
      <c r="CX728" s="89"/>
      <c r="CY728" s="89"/>
      <c r="CZ728" s="89"/>
      <c r="DA728" s="89"/>
      <c r="DB728" s="89"/>
      <c r="DC728" s="89"/>
      <c r="DD728" s="89"/>
      <c r="DE728" s="89"/>
      <c r="DF728" s="89"/>
      <c r="DG728" s="89"/>
      <c r="DH728" s="89"/>
      <c r="DI728" s="89"/>
      <c r="DJ728" s="89"/>
      <c r="DK728" s="89"/>
      <c r="DL728" s="89"/>
      <c r="DM728" s="89"/>
      <c r="DN728" s="89"/>
      <c r="DO728" s="89"/>
      <c r="DP728" s="89"/>
      <c r="DQ728" s="89"/>
      <c r="DR728" s="89"/>
      <c r="DS728" s="89"/>
      <c r="DT728" s="89"/>
      <c r="DU728" s="89"/>
      <c r="DV728" s="89"/>
      <c r="DW728" s="89"/>
      <c r="DX728" s="89"/>
      <c r="DY728" s="89"/>
      <c r="DZ728" s="89"/>
      <c r="EA728" s="89"/>
    </row>
    <row r="729" spans="1:131" ht="12">
      <c r="A729" s="88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CA729" s="89"/>
      <c r="CB729" s="89"/>
      <c r="CC729" s="89"/>
      <c r="CD729" s="89"/>
      <c r="CE729" s="89"/>
      <c r="CF729" s="89"/>
      <c r="CG729" s="89"/>
      <c r="CH729" s="89"/>
      <c r="CI729" s="89"/>
      <c r="CJ729" s="89"/>
      <c r="CK729" s="89"/>
      <c r="CL729" s="89"/>
      <c r="CM729" s="89"/>
      <c r="CN729" s="89"/>
      <c r="CO729" s="89"/>
      <c r="CP729" s="89"/>
      <c r="CQ729" s="89"/>
      <c r="CR729" s="89"/>
      <c r="CS729" s="89"/>
      <c r="CT729" s="89"/>
      <c r="CU729" s="89"/>
      <c r="CV729" s="89"/>
      <c r="CW729" s="89"/>
      <c r="CX729" s="89"/>
      <c r="CY729" s="89"/>
      <c r="CZ729" s="89"/>
      <c r="DA729" s="89"/>
      <c r="DB729" s="89"/>
      <c r="DC729" s="89"/>
      <c r="DD729" s="89"/>
      <c r="DE729" s="89"/>
      <c r="DF729" s="89"/>
      <c r="DG729" s="89"/>
      <c r="DH729" s="89"/>
      <c r="DI729" s="89"/>
      <c r="DJ729" s="89"/>
      <c r="DK729" s="89"/>
      <c r="DL729" s="89"/>
      <c r="DM729" s="89"/>
      <c r="DN729" s="89"/>
      <c r="DO729" s="89"/>
      <c r="DP729" s="89"/>
      <c r="DQ729" s="89"/>
      <c r="DR729" s="89"/>
      <c r="DS729" s="89"/>
      <c r="DT729" s="89"/>
      <c r="DU729" s="89"/>
      <c r="DV729" s="89"/>
      <c r="DW729" s="89"/>
      <c r="DX729" s="89"/>
      <c r="DY729" s="89"/>
      <c r="DZ729" s="89"/>
      <c r="EA729" s="89"/>
    </row>
    <row r="730" spans="1:131" ht="12">
      <c r="A730" s="88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CA730" s="89"/>
      <c r="CB730" s="89"/>
      <c r="CC730" s="89"/>
      <c r="CD730" s="89"/>
      <c r="CE730" s="89"/>
      <c r="CF730" s="89"/>
      <c r="CG730" s="89"/>
      <c r="CH730" s="89"/>
      <c r="CI730" s="89"/>
      <c r="CJ730" s="89"/>
      <c r="CK730" s="89"/>
      <c r="CL730" s="89"/>
      <c r="CM730" s="89"/>
      <c r="CN730" s="89"/>
      <c r="CO730" s="89"/>
      <c r="CP730" s="89"/>
      <c r="CQ730" s="89"/>
      <c r="CR730" s="89"/>
      <c r="CS730" s="89"/>
      <c r="CT730" s="89"/>
      <c r="CU730" s="89"/>
      <c r="CV730" s="89"/>
      <c r="CW730" s="89"/>
      <c r="CX730" s="89"/>
      <c r="CY730" s="89"/>
      <c r="CZ730" s="89"/>
      <c r="DA730" s="89"/>
      <c r="DB730" s="89"/>
      <c r="DC730" s="89"/>
      <c r="DD730" s="89"/>
      <c r="DE730" s="89"/>
      <c r="DF730" s="89"/>
      <c r="DG730" s="89"/>
      <c r="DH730" s="89"/>
      <c r="DI730" s="89"/>
      <c r="DJ730" s="89"/>
      <c r="DK730" s="89"/>
      <c r="DL730" s="89"/>
      <c r="DM730" s="89"/>
      <c r="DN730" s="89"/>
      <c r="DO730" s="89"/>
      <c r="DP730" s="89"/>
      <c r="DQ730" s="89"/>
      <c r="DR730" s="89"/>
      <c r="DS730" s="89"/>
      <c r="DT730" s="89"/>
      <c r="DU730" s="89"/>
      <c r="DV730" s="89"/>
      <c r="DW730" s="89"/>
      <c r="DX730" s="89"/>
      <c r="DY730" s="89"/>
      <c r="DZ730" s="89"/>
      <c r="EA730" s="89"/>
    </row>
    <row r="731" spans="1:131" ht="12">
      <c r="A731" s="88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CA731" s="89"/>
      <c r="CB731" s="89"/>
      <c r="CC731" s="89"/>
      <c r="CD731" s="89"/>
      <c r="CE731" s="89"/>
      <c r="CF731" s="89"/>
      <c r="CG731" s="89"/>
      <c r="CH731" s="89"/>
      <c r="CI731" s="89"/>
      <c r="CJ731" s="89"/>
      <c r="CK731" s="89"/>
      <c r="CL731" s="89"/>
      <c r="CM731" s="89"/>
      <c r="CN731" s="89"/>
      <c r="CO731" s="89"/>
      <c r="CP731" s="89"/>
      <c r="CQ731" s="89"/>
      <c r="CR731" s="89"/>
      <c r="CS731" s="89"/>
      <c r="CT731" s="89"/>
      <c r="CU731" s="89"/>
      <c r="CV731" s="89"/>
      <c r="CW731" s="89"/>
      <c r="CX731" s="89"/>
      <c r="CY731" s="89"/>
      <c r="CZ731" s="89"/>
      <c r="DA731" s="89"/>
      <c r="DB731" s="89"/>
      <c r="DC731" s="89"/>
      <c r="DD731" s="89"/>
      <c r="DE731" s="89"/>
      <c r="DF731" s="89"/>
      <c r="DG731" s="89"/>
      <c r="DH731" s="89"/>
      <c r="DI731" s="89"/>
      <c r="DJ731" s="89"/>
      <c r="DK731" s="89"/>
      <c r="DL731" s="89"/>
      <c r="DM731" s="89"/>
      <c r="DN731" s="89"/>
      <c r="DO731" s="89"/>
      <c r="DP731" s="89"/>
      <c r="DQ731" s="89"/>
      <c r="DR731" s="89"/>
      <c r="DS731" s="89"/>
      <c r="DT731" s="89"/>
      <c r="DU731" s="89"/>
      <c r="DV731" s="89"/>
      <c r="DW731" s="89"/>
      <c r="DX731" s="89"/>
      <c r="DY731" s="89"/>
      <c r="DZ731" s="89"/>
      <c r="EA731" s="89"/>
    </row>
    <row r="732" spans="1:131" ht="12">
      <c r="A732" s="88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CA732" s="89"/>
      <c r="CB732" s="89"/>
      <c r="CC732" s="89"/>
      <c r="CD732" s="89"/>
      <c r="CE732" s="89"/>
      <c r="CF732" s="89"/>
      <c r="CG732" s="89"/>
      <c r="CH732" s="89"/>
      <c r="CI732" s="89"/>
      <c r="CJ732" s="89"/>
      <c r="CK732" s="89"/>
      <c r="CL732" s="89"/>
      <c r="CM732" s="89"/>
      <c r="CN732" s="89"/>
      <c r="CO732" s="89"/>
      <c r="CP732" s="89"/>
      <c r="CQ732" s="89"/>
      <c r="CR732" s="89"/>
      <c r="CS732" s="89"/>
      <c r="CT732" s="89"/>
      <c r="CU732" s="89"/>
      <c r="CV732" s="89"/>
      <c r="CW732" s="89"/>
      <c r="CX732" s="89"/>
      <c r="CY732" s="89"/>
      <c r="CZ732" s="89"/>
      <c r="DA732" s="89"/>
      <c r="DB732" s="89"/>
      <c r="DC732" s="89"/>
      <c r="DD732" s="89"/>
      <c r="DE732" s="89"/>
      <c r="DF732" s="89"/>
      <c r="DG732" s="89"/>
      <c r="DH732" s="89"/>
      <c r="DI732" s="89"/>
      <c r="DJ732" s="89"/>
      <c r="DK732" s="89"/>
      <c r="DL732" s="89"/>
      <c r="DM732" s="89"/>
      <c r="DN732" s="89"/>
      <c r="DO732" s="89"/>
      <c r="DP732" s="89"/>
      <c r="DQ732" s="89"/>
      <c r="DR732" s="89"/>
      <c r="DS732" s="89"/>
      <c r="DT732" s="89"/>
      <c r="DU732" s="89"/>
      <c r="DV732" s="89"/>
      <c r="DW732" s="89"/>
      <c r="DX732" s="89"/>
      <c r="DY732" s="89"/>
      <c r="DZ732" s="89"/>
      <c r="EA732" s="89"/>
    </row>
    <row r="733" spans="1:131" ht="12">
      <c r="A733" s="88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CA733" s="89"/>
      <c r="CB733" s="89"/>
      <c r="CC733" s="89"/>
      <c r="CD733" s="89"/>
      <c r="CE733" s="89"/>
      <c r="CF733" s="89"/>
      <c r="CG733" s="89"/>
      <c r="CH733" s="89"/>
      <c r="CI733" s="89"/>
      <c r="CJ733" s="89"/>
      <c r="CK733" s="89"/>
      <c r="CL733" s="89"/>
      <c r="CM733" s="89"/>
      <c r="CN733" s="89"/>
      <c r="CO733" s="89"/>
      <c r="CP733" s="89"/>
      <c r="CQ733" s="89"/>
      <c r="CR733" s="89"/>
      <c r="CS733" s="89"/>
      <c r="CT733" s="89"/>
      <c r="CU733" s="89"/>
      <c r="CV733" s="89"/>
      <c r="CW733" s="89"/>
      <c r="CX733" s="89"/>
      <c r="CY733" s="89"/>
      <c r="CZ733" s="89"/>
      <c r="DA733" s="89"/>
      <c r="DB733" s="89"/>
      <c r="DC733" s="89"/>
      <c r="DD733" s="89"/>
      <c r="DE733" s="89"/>
      <c r="DF733" s="89"/>
      <c r="DG733" s="89"/>
      <c r="DH733" s="89"/>
      <c r="DI733" s="89"/>
      <c r="DJ733" s="89"/>
      <c r="DK733" s="89"/>
      <c r="DL733" s="89"/>
      <c r="DM733" s="89"/>
      <c r="DN733" s="89"/>
      <c r="DO733" s="89"/>
      <c r="DP733" s="89"/>
      <c r="DQ733" s="89"/>
      <c r="DR733" s="89"/>
      <c r="DS733" s="89"/>
      <c r="DT733" s="89"/>
      <c r="DU733" s="89"/>
      <c r="DV733" s="89"/>
      <c r="DW733" s="89"/>
      <c r="DX733" s="89"/>
      <c r="DY733" s="89"/>
      <c r="DZ733" s="89"/>
      <c r="EA733" s="89"/>
    </row>
    <row r="734" spans="1:131" ht="12">
      <c r="A734" s="88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CA734" s="89"/>
      <c r="CB734" s="89"/>
      <c r="CC734" s="89"/>
      <c r="CD734" s="89"/>
      <c r="CE734" s="89"/>
      <c r="CF734" s="89"/>
      <c r="CG734" s="89"/>
      <c r="CH734" s="89"/>
      <c r="CI734" s="89"/>
      <c r="CJ734" s="89"/>
      <c r="CK734" s="89"/>
      <c r="CL734" s="89"/>
      <c r="CM734" s="89"/>
      <c r="CN734" s="89"/>
      <c r="CO734" s="89"/>
      <c r="CP734" s="89"/>
      <c r="CQ734" s="89"/>
      <c r="CR734" s="89"/>
      <c r="CS734" s="89"/>
      <c r="CT734" s="89"/>
      <c r="CU734" s="89"/>
      <c r="CV734" s="89"/>
      <c r="CW734" s="89"/>
      <c r="CX734" s="89"/>
      <c r="CY734" s="89"/>
      <c r="CZ734" s="89"/>
      <c r="DA734" s="89"/>
      <c r="DB734" s="89"/>
      <c r="DC734" s="89"/>
      <c r="DD734" s="89"/>
      <c r="DE734" s="89"/>
      <c r="DF734" s="89"/>
      <c r="DG734" s="89"/>
      <c r="DH734" s="89"/>
      <c r="DI734" s="89"/>
      <c r="DJ734" s="89"/>
      <c r="DK734" s="89"/>
      <c r="DL734" s="89"/>
      <c r="DM734" s="89"/>
      <c r="DN734" s="89"/>
      <c r="DO734" s="89"/>
      <c r="DP734" s="89"/>
      <c r="DQ734" s="89"/>
      <c r="DR734" s="89"/>
      <c r="DS734" s="89"/>
      <c r="DT734" s="89"/>
      <c r="DU734" s="89"/>
      <c r="DV734" s="89"/>
      <c r="DW734" s="89"/>
      <c r="DX734" s="89"/>
      <c r="DY734" s="89"/>
      <c r="DZ734" s="89"/>
      <c r="EA734" s="89"/>
    </row>
    <row r="735" spans="1:131" ht="12">
      <c r="A735" s="88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CA735" s="89"/>
      <c r="CB735" s="89"/>
      <c r="CC735" s="89"/>
      <c r="CD735" s="89"/>
      <c r="CE735" s="89"/>
      <c r="CF735" s="89"/>
      <c r="CG735" s="89"/>
      <c r="CH735" s="89"/>
      <c r="CI735" s="89"/>
      <c r="CJ735" s="89"/>
      <c r="CK735" s="89"/>
      <c r="CL735" s="89"/>
      <c r="CM735" s="89"/>
      <c r="CN735" s="89"/>
      <c r="CO735" s="89"/>
      <c r="CP735" s="89"/>
      <c r="CQ735" s="89"/>
      <c r="CR735" s="89"/>
      <c r="CS735" s="89"/>
      <c r="CT735" s="89"/>
      <c r="CU735" s="89"/>
      <c r="CV735" s="89"/>
      <c r="CW735" s="89"/>
      <c r="CX735" s="89"/>
      <c r="CY735" s="89"/>
      <c r="CZ735" s="89"/>
      <c r="DA735" s="89"/>
      <c r="DB735" s="89"/>
      <c r="DC735" s="89"/>
      <c r="DD735" s="89"/>
      <c r="DE735" s="89"/>
      <c r="DF735" s="89"/>
      <c r="DG735" s="89"/>
      <c r="DH735" s="89"/>
      <c r="DI735" s="89"/>
      <c r="DJ735" s="89"/>
      <c r="DK735" s="89"/>
      <c r="DL735" s="89"/>
      <c r="DM735" s="89"/>
      <c r="DN735" s="89"/>
      <c r="DO735" s="89"/>
      <c r="DP735" s="89"/>
      <c r="DQ735" s="89"/>
      <c r="DR735" s="89"/>
      <c r="DS735" s="89"/>
      <c r="DT735" s="89"/>
      <c r="DU735" s="89"/>
      <c r="DV735" s="89"/>
      <c r="DW735" s="89"/>
      <c r="DX735" s="89"/>
      <c r="DY735" s="89"/>
      <c r="DZ735" s="89"/>
      <c r="EA735" s="89"/>
    </row>
    <row r="736" spans="1:131" ht="12">
      <c r="A736" s="88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CA736" s="89"/>
      <c r="CB736" s="89"/>
      <c r="CC736" s="89"/>
      <c r="CD736" s="89"/>
      <c r="CE736" s="89"/>
      <c r="CF736" s="89"/>
      <c r="CG736" s="89"/>
      <c r="CH736" s="89"/>
      <c r="CI736" s="89"/>
      <c r="CJ736" s="89"/>
      <c r="CK736" s="89"/>
      <c r="CL736" s="89"/>
      <c r="CM736" s="89"/>
      <c r="CN736" s="89"/>
      <c r="CO736" s="89"/>
      <c r="CP736" s="89"/>
      <c r="CQ736" s="89"/>
      <c r="CR736" s="89"/>
      <c r="CS736" s="89"/>
      <c r="CT736" s="89"/>
      <c r="CU736" s="89"/>
      <c r="CV736" s="89"/>
      <c r="CW736" s="89"/>
      <c r="CX736" s="89"/>
      <c r="CY736" s="89"/>
      <c r="CZ736" s="89"/>
      <c r="DA736" s="89"/>
      <c r="DB736" s="89"/>
      <c r="DC736" s="89"/>
      <c r="DD736" s="89"/>
      <c r="DE736" s="89"/>
      <c r="DF736" s="89"/>
      <c r="DG736" s="89"/>
      <c r="DH736" s="89"/>
      <c r="DI736" s="89"/>
      <c r="DJ736" s="89"/>
      <c r="DK736" s="89"/>
      <c r="DL736" s="89"/>
      <c r="DM736" s="89"/>
      <c r="DN736" s="89"/>
      <c r="DO736" s="89"/>
      <c r="DP736" s="89"/>
      <c r="DQ736" s="89"/>
      <c r="DR736" s="89"/>
      <c r="DS736" s="89"/>
      <c r="DT736" s="89"/>
      <c r="DU736" s="89"/>
      <c r="DV736" s="89"/>
      <c r="DW736" s="89"/>
      <c r="DX736" s="89"/>
      <c r="DY736" s="89"/>
      <c r="DZ736" s="89"/>
      <c r="EA736" s="89"/>
    </row>
    <row r="737" spans="1:131" ht="12">
      <c r="A737" s="88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CA737" s="89"/>
      <c r="CB737" s="89"/>
      <c r="CC737" s="89"/>
      <c r="CD737" s="89"/>
      <c r="CE737" s="89"/>
      <c r="CF737" s="89"/>
      <c r="CG737" s="89"/>
      <c r="CH737" s="89"/>
      <c r="CI737" s="89"/>
      <c r="CJ737" s="89"/>
      <c r="CK737" s="89"/>
      <c r="CL737" s="89"/>
      <c r="CM737" s="89"/>
      <c r="CN737" s="89"/>
      <c r="CO737" s="89"/>
      <c r="CP737" s="89"/>
      <c r="CQ737" s="89"/>
      <c r="CR737" s="89"/>
      <c r="CS737" s="89"/>
      <c r="CT737" s="89"/>
      <c r="CU737" s="89"/>
      <c r="CV737" s="89"/>
      <c r="CW737" s="89"/>
      <c r="CX737" s="89"/>
      <c r="CY737" s="89"/>
      <c r="CZ737" s="89"/>
      <c r="DA737" s="89"/>
      <c r="DB737" s="89"/>
      <c r="DC737" s="89"/>
      <c r="DD737" s="89"/>
      <c r="DE737" s="89"/>
      <c r="DF737" s="89"/>
      <c r="DG737" s="89"/>
      <c r="DH737" s="89"/>
      <c r="DI737" s="89"/>
      <c r="DJ737" s="89"/>
      <c r="DK737" s="89"/>
      <c r="DL737" s="89"/>
      <c r="DM737" s="89"/>
      <c r="DN737" s="89"/>
      <c r="DO737" s="89"/>
      <c r="DP737" s="89"/>
      <c r="DQ737" s="89"/>
      <c r="DR737" s="89"/>
      <c r="DS737" s="89"/>
      <c r="DT737" s="89"/>
      <c r="DU737" s="89"/>
      <c r="DV737" s="89"/>
      <c r="DW737" s="89"/>
      <c r="DX737" s="89"/>
      <c r="DY737" s="89"/>
      <c r="DZ737" s="89"/>
      <c r="EA737" s="89"/>
    </row>
    <row r="738" spans="1:131" ht="12">
      <c r="A738" s="88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CA738" s="89"/>
      <c r="CB738" s="89"/>
      <c r="CC738" s="89"/>
      <c r="CD738" s="89"/>
      <c r="CE738" s="89"/>
      <c r="CF738" s="89"/>
      <c r="CG738" s="89"/>
      <c r="CH738" s="89"/>
      <c r="CI738" s="89"/>
      <c r="CJ738" s="89"/>
      <c r="CK738" s="89"/>
      <c r="CL738" s="89"/>
      <c r="CM738" s="89"/>
      <c r="CN738" s="89"/>
      <c r="CO738" s="89"/>
      <c r="CP738" s="89"/>
      <c r="CQ738" s="89"/>
      <c r="CR738" s="89"/>
      <c r="CS738" s="89"/>
      <c r="CT738" s="89"/>
      <c r="CU738" s="89"/>
      <c r="CV738" s="89"/>
      <c r="CW738" s="89"/>
      <c r="CX738" s="89"/>
      <c r="CY738" s="89"/>
      <c r="CZ738" s="89"/>
      <c r="DA738" s="89"/>
      <c r="DB738" s="89"/>
      <c r="DC738" s="89"/>
      <c r="DD738" s="89"/>
      <c r="DE738" s="89"/>
      <c r="DF738" s="89"/>
      <c r="DG738" s="89"/>
      <c r="DH738" s="89"/>
      <c r="DI738" s="89"/>
      <c r="DJ738" s="89"/>
      <c r="DK738" s="89"/>
      <c r="DL738" s="89"/>
      <c r="DM738" s="89"/>
      <c r="DN738" s="89"/>
      <c r="DO738" s="89"/>
      <c r="DP738" s="89"/>
      <c r="DQ738" s="89"/>
      <c r="DR738" s="89"/>
      <c r="DS738" s="89"/>
      <c r="DT738" s="89"/>
      <c r="DU738" s="89"/>
      <c r="DV738" s="89"/>
      <c r="DW738" s="89"/>
      <c r="DX738" s="89"/>
      <c r="DY738" s="89"/>
      <c r="DZ738" s="89"/>
      <c r="EA738" s="89"/>
    </row>
    <row r="739" spans="1:131" ht="12">
      <c r="A739" s="88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CA739" s="89"/>
      <c r="CB739" s="89"/>
      <c r="CC739" s="89"/>
      <c r="CD739" s="89"/>
      <c r="CE739" s="89"/>
      <c r="CF739" s="89"/>
      <c r="CG739" s="89"/>
      <c r="CH739" s="89"/>
      <c r="CI739" s="89"/>
      <c r="CJ739" s="89"/>
      <c r="CK739" s="89"/>
      <c r="CL739" s="89"/>
      <c r="CM739" s="89"/>
      <c r="CN739" s="89"/>
      <c r="CO739" s="89"/>
      <c r="CP739" s="89"/>
      <c r="CQ739" s="89"/>
      <c r="CR739" s="89"/>
      <c r="CS739" s="89"/>
      <c r="CT739" s="89"/>
      <c r="CU739" s="89"/>
      <c r="CV739" s="89"/>
      <c r="CW739" s="89"/>
      <c r="CX739" s="89"/>
      <c r="CY739" s="89"/>
      <c r="CZ739" s="89"/>
      <c r="DA739" s="89"/>
      <c r="DB739" s="89"/>
      <c r="DC739" s="89"/>
      <c r="DD739" s="89"/>
      <c r="DE739" s="89"/>
      <c r="DF739" s="89"/>
      <c r="DG739" s="89"/>
      <c r="DH739" s="89"/>
      <c r="DI739" s="89"/>
      <c r="DJ739" s="89"/>
      <c r="DK739" s="89"/>
      <c r="DL739" s="89"/>
      <c r="DM739" s="89"/>
      <c r="DN739" s="89"/>
      <c r="DO739" s="89"/>
      <c r="DP739" s="89"/>
      <c r="DQ739" s="89"/>
      <c r="DR739" s="89"/>
      <c r="DS739" s="89"/>
      <c r="DT739" s="89"/>
      <c r="DU739" s="89"/>
      <c r="DV739" s="89"/>
      <c r="DW739" s="89"/>
      <c r="DX739" s="89"/>
      <c r="DY739" s="89"/>
      <c r="DZ739" s="89"/>
      <c r="EA739" s="89"/>
    </row>
    <row r="740" spans="1:131" ht="12">
      <c r="A740" s="88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CA740" s="89"/>
      <c r="CB740" s="89"/>
      <c r="CC740" s="89"/>
      <c r="CD740" s="89"/>
      <c r="CE740" s="89"/>
      <c r="CF740" s="89"/>
      <c r="CG740" s="89"/>
      <c r="CH740" s="89"/>
      <c r="CI740" s="89"/>
      <c r="CJ740" s="89"/>
      <c r="CK740" s="89"/>
      <c r="CL740" s="89"/>
      <c r="CM740" s="89"/>
      <c r="CN740" s="89"/>
      <c r="CO740" s="89"/>
      <c r="CP740" s="89"/>
      <c r="CQ740" s="89"/>
      <c r="CR740" s="89"/>
      <c r="CS740" s="89"/>
      <c r="CT740" s="89"/>
      <c r="CU740" s="89"/>
      <c r="CV740" s="89"/>
      <c r="CW740" s="89"/>
      <c r="CX740" s="89"/>
      <c r="CY740" s="89"/>
      <c r="CZ740" s="89"/>
      <c r="DA740" s="89"/>
      <c r="DB740" s="89"/>
      <c r="DC740" s="89"/>
      <c r="DD740" s="89"/>
      <c r="DE740" s="89"/>
      <c r="DF740" s="89"/>
      <c r="DG740" s="89"/>
      <c r="DH740" s="89"/>
      <c r="DI740" s="89"/>
      <c r="DJ740" s="89"/>
      <c r="DK740" s="89"/>
      <c r="DL740" s="89"/>
      <c r="DM740" s="89"/>
      <c r="DN740" s="89"/>
      <c r="DO740" s="89"/>
      <c r="DP740" s="89"/>
      <c r="DQ740" s="89"/>
      <c r="DR740" s="89"/>
      <c r="DS740" s="89"/>
      <c r="DT740" s="89"/>
      <c r="DU740" s="89"/>
      <c r="DV740" s="89"/>
      <c r="DW740" s="89"/>
      <c r="DX740" s="89"/>
      <c r="DY740" s="89"/>
      <c r="DZ740" s="89"/>
      <c r="EA740" s="89"/>
    </row>
    <row r="741" spans="1:131" ht="12">
      <c r="A741" s="88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CA741" s="89"/>
      <c r="CB741" s="89"/>
      <c r="CC741" s="89"/>
      <c r="CD741" s="89"/>
      <c r="CE741" s="89"/>
      <c r="CF741" s="89"/>
      <c r="CG741" s="89"/>
      <c r="CH741" s="89"/>
      <c r="CI741" s="89"/>
      <c r="CJ741" s="89"/>
      <c r="CK741" s="89"/>
      <c r="CL741" s="89"/>
      <c r="CM741" s="89"/>
      <c r="CN741" s="89"/>
      <c r="CO741" s="89"/>
      <c r="CP741" s="89"/>
      <c r="CQ741" s="89"/>
      <c r="CR741" s="89"/>
      <c r="CS741" s="89"/>
      <c r="CT741" s="89"/>
      <c r="CU741" s="89"/>
      <c r="CV741" s="89"/>
      <c r="CW741" s="89"/>
      <c r="CX741" s="89"/>
      <c r="CY741" s="89"/>
      <c r="CZ741" s="89"/>
      <c r="DA741" s="89"/>
      <c r="DB741" s="89"/>
      <c r="DC741" s="89"/>
      <c r="DD741" s="89"/>
      <c r="DE741" s="89"/>
      <c r="DF741" s="89"/>
      <c r="DG741" s="89"/>
      <c r="DH741" s="89"/>
      <c r="DI741" s="89"/>
      <c r="DJ741" s="89"/>
      <c r="DK741" s="89"/>
      <c r="DL741" s="89"/>
      <c r="DM741" s="89"/>
      <c r="DN741" s="89"/>
      <c r="DO741" s="89"/>
      <c r="DP741" s="89"/>
      <c r="DQ741" s="89"/>
      <c r="DR741" s="89"/>
      <c r="DS741" s="89"/>
      <c r="DT741" s="89"/>
      <c r="DU741" s="89"/>
      <c r="DV741" s="89"/>
      <c r="DW741" s="89"/>
      <c r="DX741" s="89"/>
      <c r="DY741" s="89"/>
      <c r="DZ741" s="89"/>
      <c r="EA741" s="89"/>
    </row>
    <row r="742" spans="1:131" ht="12">
      <c r="A742" s="88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CA742" s="89"/>
      <c r="CB742" s="89"/>
      <c r="CC742" s="89"/>
      <c r="CD742" s="89"/>
      <c r="CE742" s="89"/>
      <c r="CF742" s="89"/>
      <c r="CG742" s="89"/>
      <c r="CH742" s="89"/>
      <c r="CI742" s="89"/>
      <c r="CJ742" s="89"/>
      <c r="CK742" s="89"/>
      <c r="CL742" s="89"/>
      <c r="CM742" s="89"/>
      <c r="CN742" s="89"/>
      <c r="CO742" s="89"/>
      <c r="CP742" s="89"/>
      <c r="CQ742" s="89"/>
      <c r="CR742" s="89"/>
      <c r="CS742" s="89"/>
      <c r="CT742" s="89"/>
      <c r="CU742" s="89"/>
      <c r="CV742" s="89"/>
      <c r="CW742" s="89"/>
      <c r="CX742" s="89"/>
      <c r="CY742" s="89"/>
      <c r="CZ742" s="89"/>
      <c r="DA742" s="89"/>
      <c r="DB742" s="89"/>
      <c r="DC742" s="89"/>
      <c r="DD742" s="89"/>
      <c r="DE742" s="89"/>
      <c r="DF742" s="89"/>
      <c r="DG742" s="89"/>
      <c r="DH742" s="89"/>
      <c r="DI742" s="89"/>
      <c r="DJ742" s="89"/>
      <c r="DK742" s="89"/>
      <c r="DL742" s="89"/>
      <c r="DM742" s="89"/>
      <c r="DN742" s="89"/>
      <c r="DO742" s="89"/>
      <c r="DP742" s="89"/>
      <c r="DQ742" s="89"/>
      <c r="DR742" s="89"/>
      <c r="DS742" s="89"/>
      <c r="DT742" s="89"/>
      <c r="DU742" s="89"/>
      <c r="DV742" s="89"/>
      <c r="DW742" s="89"/>
      <c r="DX742" s="89"/>
      <c r="DY742" s="89"/>
      <c r="DZ742" s="89"/>
      <c r="EA742" s="89"/>
    </row>
    <row r="743" spans="1:131" ht="12">
      <c r="A743" s="88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CA743" s="89"/>
      <c r="CB743" s="89"/>
      <c r="CC743" s="89"/>
      <c r="CD743" s="89"/>
      <c r="CE743" s="89"/>
      <c r="CF743" s="89"/>
      <c r="CG743" s="89"/>
      <c r="CH743" s="89"/>
      <c r="CI743" s="89"/>
      <c r="CJ743" s="89"/>
      <c r="CK743" s="89"/>
      <c r="CL743" s="89"/>
      <c r="CM743" s="89"/>
      <c r="CN743" s="89"/>
      <c r="CO743" s="89"/>
      <c r="CP743" s="89"/>
      <c r="CQ743" s="89"/>
      <c r="CR743" s="89"/>
      <c r="CS743" s="89"/>
      <c r="CT743" s="89"/>
      <c r="CU743" s="89"/>
      <c r="CV743" s="89"/>
      <c r="CW743" s="89"/>
      <c r="CX743" s="89"/>
      <c r="CY743" s="89"/>
      <c r="CZ743" s="89"/>
      <c r="DA743" s="89"/>
      <c r="DB743" s="89"/>
      <c r="DC743" s="89"/>
      <c r="DD743" s="89"/>
      <c r="DE743" s="89"/>
      <c r="DF743" s="89"/>
      <c r="DG743" s="89"/>
      <c r="DH743" s="89"/>
      <c r="DI743" s="89"/>
      <c r="DJ743" s="89"/>
      <c r="DK743" s="89"/>
      <c r="DL743" s="89"/>
      <c r="DM743" s="89"/>
      <c r="DN743" s="89"/>
      <c r="DO743" s="89"/>
      <c r="DP743" s="89"/>
      <c r="DQ743" s="89"/>
      <c r="DR743" s="89"/>
      <c r="DS743" s="89"/>
      <c r="DT743" s="89"/>
      <c r="DU743" s="89"/>
      <c r="DV743" s="89"/>
      <c r="DW743" s="89"/>
      <c r="DX743" s="89"/>
      <c r="DY743" s="89"/>
      <c r="DZ743" s="89"/>
      <c r="EA743" s="89"/>
    </row>
    <row r="744" spans="1:131" ht="12">
      <c r="A744" s="88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CA744" s="89"/>
      <c r="CB744" s="89"/>
      <c r="CC744" s="89"/>
      <c r="CD744" s="89"/>
      <c r="CE744" s="89"/>
      <c r="CF744" s="89"/>
      <c r="CG744" s="89"/>
      <c r="CH744" s="89"/>
      <c r="CI744" s="89"/>
      <c r="CJ744" s="89"/>
      <c r="CK744" s="89"/>
      <c r="CL744" s="89"/>
      <c r="CM744" s="89"/>
      <c r="CN744" s="89"/>
      <c r="CO744" s="89"/>
      <c r="CP744" s="89"/>
      <c r="CQ744" s="89"/>
      <c r="CR744" s="89"/>
      <c r="CS744" s="89"/>
      <c r="CT744" s="89"/>
      <c r="CU744" s="89"/>
      <c r="CV744" s="89"/>
      <c r="CW744" s="89"/>
      <c r="CX744" s="89"/>
      <c r="CY744" s="89"/>
      <c r="CZ744" s="89"/>
      <c r="DA744" s="89"/>
      <c r="DB744" s="89"/>
      <c r="DC744" s="89"/>
      <c r="DD744" s="89"/>
      <c r="DE744" s="89"/>
      <c r="DF744" s="89"/>
      <c r="DG744" s="89"/>
      <c r="DH744" s="89"/>
      <c r="DI744" s="89"/>
      <c r="DJ744" s="89"/>
      <c r="DK744" s="89"/>
      <c r="DL744" s="89"/>
      <c r="DM744" s="89"/>
      <c r="DN744" s="89"/>
      <c r="DO744" s="89"/>
      <c r="DP744" s="89"/>
      <c r="DQ744" s="89"/>
      <c r="DR744" s="89"/>
      <c r="DS744" s="89"/>
      <c r="DT744" s="89"/>
      <c r="DU744" s="89"/>
      <c r="DV744" s="89"/>
      <c r="DW744" s="89"/>
      <c r="DX744" s="89"/>
      <c r="DY744" s="89"/>
      <c r="DZ744" s="89"/>
      <c r="EA744" s="89"/>
    </row>
    <row r="745" spans="1:131" ht="12">
      <c r="A745" s="88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CA745" s="89"/>
      <c r="CB745" s="89"/>
      <c r="CC745" s="89"/>
      <c r="CD745" s="89"/>
      <c r="CE745" s="89"/>
      <c r="CF745" s="89"/>
      <c r="CG745" s="89"/>
      <c r="CH745" s="89"/>
      <c r="CI745" s="89"/>
      <c r="CJ745" s="89"/>
      <c r="CK745" s="89"/>
      <c r="CL745" s="89"/>
      <c r="CM745" s="89"/>
      <c r="CN745" s="89"/>
      <c r="CO745" s="89"/>
      <c r="CP745" s="89"/>
      <c r="CQ745" s="89"/>
      <c r="CR745" s="89"/>
      <c r="CS745" s="89"/>
      <c r="CT745" s="89"/>
      <c r="CU745" s="89"/>
      <c r="CV745" s="89"/>
      <c r="CW745" s="89"/>
      <c r="CX745" s="89"/>
      <c r="CY745" s="89"/>
      <c r="CZ745" s="89"/>
      <c r="DA745" s="89"/>
      <c r="DB745" s="89"/>
      <c r="DC745" s="89"/>
      <c r="DD745" s="89"/>
      <c r="DE745" s="89"/>
      <c r="DF745" s="89"/>
      <c r="DG745" s="89"/>
      <c r="DH745" s="89"/>
      <c r="DI745" s="89"/>
      <c r="DJ745" s="89"/>
      <c r="DK745" s="89"/>
      <c r="DL745" s="89"/>
      <c r="DM745" s="89"/>
      <c r="DN745" s="89"/>
      <c r="DO745" s="89"/>
      <c r="DP745" s="89"/>
      <c r="DQ745" s="89"/>
      <c r="DR745" s="89"/>
      <c r="DS745" s="89"/>
      <c r="DT745" s="89"/>
      <c r="DU745" s="89"/>
      <c r="DV745" s="89"/>
      <c r="DW745" s="89"/>
      <c r="DX745" s="89"/>
      <c r="DY745" s="89"/>
      <c r="DZ745" s="89"/>
      <c r="EA745" s="89"/>
    </row>
    <row r="746" spans="1:131" ht="12">
      <c r="A746" s="88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CA746" s="89"/>
      <c r="CB746" s="89"/>
      <c r="CC746" s="89"/>
      <c r="CD746" s="89"/>
      <c r="CE746" s="89"/>
      <c r="CF746" s="89"/>
      <c r="CG746" s="89"/>
      <c r="CH746" s="89"/>
      <c r="CI746" s="89"/>
      <c r="CJ746" s="89"/>
      <c r="CK746" s="89"/>
      <c r="CL746" s="89"/>
      <c r="CM746" s="89"/>
      <c r="CN746" s="89"/>
      <c r="CO746" s="89"/>
      <c r="CP746" s="89"/>
      <c r="CQ746" s="89"/>
      <c r="CR746" s="89"/>
      <c r="CS746" s="89"/>
      <c r="CT746" s="89"/>
      <c r="CU746" s="89"/>
      <c r="CV746" s="89"/>
      <c r="CW746" s="89"/>
      <c r="CX746" s="89"/>
      <c r="CY746" s="89"/>
      <c r="CZ746" s="89"/>
      <c r="DA746" s="89"/>
      <c r="DB746" s="89"/>
      <c r="DC746" s="89"/>
      <c r="DD746" s="89"/>
      <c r="DE746" s="89"/>
      <c r="DF746" s="89"/>
      <c r="DG746" s="89"/>
      <c r="DH746" s="89"/>
      <c r="DI746" s="89"/>
      <c r="DJ746" s="89"/>
      <c r="DK746" s="89"/>
      <c r="DL746" s="89"/>
      <c r="DM746" s="89"/>
      <c r="DN746" s="89"/>
      <c r="DO746" s="89"/>
      <c r="DP746" s="89"/>
      <c r="DQ746" s="89"/>
      <c r="DR746" s="89"/>
      <c r="DS746" s="89"/>
      <c r="DT746" s="89"/>
      <c r="DU746" s="89"/>
      <c r="DV746" s="89"/>
      <c r="DW746" s="89"/>
      <c r="DX746" s="89"/>
      <c r="DY746" s="89"/>
      <c r="DZ746" s="89"/>
      <c r="EA746" s="89"/>
    </row>
    <row r="747" spans="1:131" ht="12">
      <c r="A747" s="88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CA747" s="89"/>
      <c r="CB747" s="89"/>
      <c r="CC747" s="89"/>
      <c r="CD747" s="89"/>
      <c r="CE747" s="89"/>
      <c r="CF747" s="89"/>
      <c r="CG747" s="89"/>
      <c r="CH747" s="89"/>
      <c r="CI747" s="89"/>
      <c r="CJ747" s="89"/>
      <c r="CK747" s="89"/>
      <c r="CL747" s="89"/>
      <c r="CM747" s="89"/>
      <c r="CN747" s="89"/>
      <c r="CO747" s="89"/>
      <c r="CP747" s="89"/>
      <c r="CQ747" s="89"/>
      <c r="CR747" s="89"/>
      <c r="CS747" s="89"/>
      <c r="CT747" s="89"/>
      <c r="CU747" s="89"/>
      <c r="CV747" s="89"/>
      <c r="CW747" s="89"/>
      <c r="CX747" s="89"/>
      <c r="CY747" s="89"/>
      <c r="CZ747" s="89"/>
      <c r="DA747" s="89"/>
      <c r="DB747" s="89"/>
      <c r="DC747" s="89"/>
      <c r="DD747" s="89"/>
      <c r="DE747" s="89"/>
      <c r="DF747" s="89"/>
      <c r="DG747" s="89"/>
      <c r="DH747" s="89"/>
      <c r="DI747" s="89"/>
      <c r="DJ747" s="89"/>
      <c r="DK747" s="89"/>
      <c r="DL747" s="89"/>
      <c r="DM747" s="89"/>
      <c r="DN747" s="89"/>
      <c r="DO747" s="89"/>
      <c r="DP747" s="89"/>
      <c r="DQ747" s="89"/>
      <c r="DR747" s="89"/>
      <c r="DS747" s="89"/>
      <c r="DT747" s="89"/>
      <c r="DU747" s="89"/>
      <c r="DV747" s="89"/>
      <c r="DW747" s="89"/>
      <c r="DX747" s="89"/>
      <c r="DY747" s="89"/>
      <c r="DZ747" s="89"/>
      <c r="EA747" s="89"/>
    </row>
    <row r="748" spans="1:131" ht="12">
      <c r="A748" s="88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CA748" s="89"/>
      <c r="CB748" s="89"/>
      <c r="CC748" s="89"/>
      <c r="CD748" s="89"/>
      <c r="CE748" s="89"/>
      <c r="CF748" s="89"/>
      <c r="CG748" s="89"/>
      <c r="CH748" s="89"/>
      <c r="CI748" s="89"/>
      <c r="CJ748" s="89"/>
      <c r="CK748" s="89"/>
      <c r="CL748" s="89"/>
      <c r="CM748" s="89"/>
      <c r="CN748" s="89"/>
      <c r="CO748" s="89"/>
      <c r="CP748" s="89"/>
      <c r="CQ748" s="89"/>
      <c r="CR748" s="89"/>
      <c r="CS748" s="89"/>
      <c r="CT748" s="89"/>
      <c r="CU748" s="89"/>
      <c r="CV748" s="89"/>
      <c r="CW748" s="89"/>
      <c r="CX748" s="89"/>
      <c r="CY748" s="89"/>
      <c r="CZ748" s="89"/>
      <c r="DA748" s="89"/>
      <c r="DB748" s="89"/>
      <c r="DC748" s="89"/>
      <c r="DD748" s="89"/>
      <c r="DE748" s="89"/>
      <c r="DF748" s="89"/>
      <c r="DG748" s="89"/>
      <c r="DH748" s="89"/>
      <c r="DI748" s="89"/>
      <c r="DJ748" s="89"/>
      <c r="DK748" s="89"/>
      <c r="DL748" s="89"/>
      <c r="DM748" s="89"/>
      <c r="DN748" s="89"/>
      <c r="DO748" s="89"/>
      <c r="DP748" s="89"/>
      <c r="DQ748" s="89"/>
      <c r="DR748" s="89"/>
      <c r="DS748" s="89"/>
      <c r="DT748" s="89"/>
      <c r="DU748" s="89"/>
      <c r="DV748" s="89"/>
      <c r="DW748" s="89"/>
      <c r="DX748" s="89"/>
      <c r="DY748" s="89"/>
      <c r="DZ748" s="89"/>
      <c r="EA748" s="89"/>
    </row>
    <row r="749" spans="1:131" ht="12">
      <c r="A749" s="88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CA749" s="89"/>
      <c r="CB749" s="89"/>
      <c r="CC749" s="89"/>
      <c r="CD749" s="89"/>
      <c r="CE749" s="89"/>
      <c r="CF749" s="89"/>
      <c r="CG749" s="89"/>
      <c r="CH749" s="89"/>
      <c r="CI749" s="89"/>
      <c r="CJ749" s="89"/>
      <c r="CK749" s="89"/>
      <c r="CL749" s="89"/>
      <c r="CM749" s="89"/>
      <c r="CN749" s="89"/>
      <c r="CO749" s="89"/>
      <c r="CP749" s="89"/>
      <c r="CQ749" s="89"/>
      <c r="CR749" s="89"/>
      <c r="CS749" s="89"/>
      <c r="CT749" s="89"/>
      <c r="CU749" s="89"/>
      <c r="CV749" s="89"/>
      <c r="CW749" s="89"/>
      <c r="CX749" s="89"/>
      <c r="CY749" s="89"/>
      <c r="CZ749" s="89"/>
      <c r="DA749" s="89"/>
      <c r="DB749" s="89"/>
      <c r="DC749" s="89"/>
      <c r="DD749" s="89"/>
      <c r="DE749" s="89"/>
      <c r="DF749" s="89"/>
      <c r="DG749" s="89"/>
      <c r="DH749" s="89"/>
      <c r="DI749" s="89"/>
      <c r="DJ749" s="89"/>
      <c r="DK749" s="89"/>
      <c r="DL749" s="89"/>
      <c r="DM749" s="89"/>
      <c r="DN749" s="89"/>
      <c r="DO749" s="89"/>
      <c r="DP749" s="89"/>
      <c r="DQ749" s="89"/>
      <c r="DR749" s="89"/>
      <c r="DS749" s="89"/>
      <c r="DT749" s="89"/>
      <c r="DU749" s="89"/>
      <c r="DV749" s="89"/>
      <c r="DW749" s="89"/>
      <c r="DX749" s="89"/>
      <c r="DY749" s="89"/>
      <c r="DZ749" s="89"/>
      <c r="EA749" s="89"/>
    </row>
  </sheetData>
  <sheetProtection/>
  <mergeCells count="11">
    <mergeCell ref="AD2:AF2"/>
    <mergeCell ref="AO2:AQ2"/>
    <mergeCell ref="AS2:AU2"/>
    <mergeCell ref="A1:AU1"/>
    <mergeCell ref="B2:D2"/>
    <mergeCell ref="F2:H2"/>
    <mergeCell ref="J2:L2"/>
    <mergeCell ref="N2:P2"/>
    <mergeCell ref="Q2:S2"/>
    <mergeCell ref="U2:W2"/>
    <mergeCell ref="Z2:A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1.50390625" style="0" customWidth="1"/>
    <col min="3" max="3" width="13.50390625" style="0" customWidth="1"/>
    <col min="5" max="5" width="11.75390625" style="0" bestFit="1" customWidth="1"/>
  </cols>
  <sheetData>
    <row r="1" spans="1:3" ht="12">
      <c r="A1" s="156" t="s">
        <v>173</v>
      </c>
      <c r="B1" s="156" t="s">
        <v>172</v>
      </c>
      <c r="C1" s="156" t="s">
        <v>162</v>
      </c>
    </row>
    <row r="2" spans="1:3" ht="12">
      <c r="A2" t="s">
        <v>174</v>
      </c>
      <c r="B2">
        <v>0.05</v>
      </c>
      <c r="C2" s="151">
        <v>92000</v>
      </c>
    </row>
    <row r="3" spans="1:3" ht="12">
      <c r="A3" t="s">
        <v>175</v>
      </c>
      <c r="B3">
        <v>0.06</v>
      </c>
      <c r="C3" s="151">
        <v>0</v>
      </c>
    </row>
    <row r="4" spans="1:3" ht="12">
      <c r="A4" t="s">
        <v>176</v>
      </c>
      <c r="B4">
        <v>0.04</v>
      </c>
      <c r="C4" s="151">
        <v>0</v>
      </c>
    </row>
    <row r="6" spans="4:5" ht="12">
      <c r="D6" s="156" t="s">
        <v>167</v>
      </c>
      <c r="E6" s="151">
        <f>((C2)*B2)+((C3)*B3)+((C4)*B4)</f>
        <v>4600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F12" sqref="F12"/>
    </sheetView>
  </sheetViews>
  <sheetFormatPr defaultColWidth="9.00390625" defaultRowHeight="12.75"/>
  <cols>
    <col min="1" max="1" width="22.50390625" style="0" customWidth="1"/>
    <col min="2" max="2" width="11.75390625" style="0" customWidth="1"/>
    <col min="3" max="3" width="11.00390625" style="0" customWidth="1"/>
    <col min="5" max="5" width="23.875" style="0" bestFit="1" customWidth="1"/>
    <col min="6" max="6" width="21.75390625" style="0" customWidth="1"/>
  </cols>
  <sheetData>
    <row r="1" spans="1:3" ht="12">
      <c r="A1" s="156" t="s">
        <v>161</v>
      </c>
      <c r="B1" s="156" t="s">
        <v>162</v>
      </c>
      <c r="C1" s="156" t="s">
        <v>163</v>
      </c>
    </row>
    <row r="2" spans="1:3" ht="12">
      <c r="A2" t="s">
        <v>187</v>
      </c>
      <c r="B2" s="151">
        <v>1000</v>
      </c>
      <c r="C2">
        <v>1</v>
      </c>
    </row>
    <row r="3" spans="1:3" ht="12">
      <c r="A3" t="s">
        <v>164</v>
      </c>
      <c r="B3" s="151">
        <v>25000</v>
      </c>
      <c r="C3">
        <v>1</v>
      </c>
    </row>
    <row r="4" spans="1:3" ht="12">
      <c r="A4" t="s">
        <v>165</v>
      </c>
      <c r="B4" s="151">
        <v>10000</v>
      </c>
      <c r="C4">
        <v>1</v>
      </c>
    </row>
    <row r="5" spans="1:3" ht="12">
      <c r="A5" t="s">
        <v>166</v>
      </c>
      <c r="B5" s="151">
        <v>2000</v>
      </c>
      <c r="C5">
        <v>1</v>
      </c>
    </row>
    <row r="6" spans="1:3" ht="12">
      <c r="A6" t="s">
        <v>188</v>
      </c>
      <c r="B6" s="151">
        <v>6000</v>
      </c>
      <c r="C6">
        <v>1</v>
      </c>
    </row>
    <row r="7" spans="1:3" ht="12">
      <c r="A7" t="s">
        <v>189</v>
      </c>
      <c r="B7" s="151">
        <v>3000</v>
      </c>
      <c r="C7">
        <v>1</v>
      </c>
    </row>
    <row r="8" spans="1:3" ht="12">
      <c r="A8" t="s">
        <v>190</v>
      </c>
      <c r="B8" s="151">
        <v>20000</v>
      </c>
      <c r="C8">
        <v>2</v>
      </c>
    </row>
    <row r="9" spans="1:3" ht="12">
      <c r="A9" t="s">
        <v>191</v>
      </c>
      <c r="B9" s="151">
        <v>1000</v>
      </c>
      <c r="C9">
        <v>60</v>
      </c>
    </row>
    <row r="10" spans="1:3" ht="12">
      <c r="A10" t="s">
        <v>192</v>
      </c>
      <c r="B10" s="151">
        <v>500</v>
      </c>
      <c r="C10">
        <v>8</v>
      </c>
    </row>
    <row r="11" spans="1:6" ht="12">
      <c r="A11" t="s">
        <v>193</v>
      </c>
      <c r="B11" s="151">
        <v>2000</v>
      </c>
      <c r="C11">
        <v>12</v>
      </c>
      <c r="E11" s="156" t="s">
        <v>167</v>
      </c>
      <c r="F11" s="151">
        <f>((B2)*C2)+((B3)*C3)+((B4)*C4)+((B5)*C5)+((B6)*C6)+((B7)*C7)+((B8)*C8)+((B9)*C9)+((B10)*C10)+B11*C11+B12*C12+B13*C13+B14*C14+B15*C15+B16*C16</f>
        <v>206000</v>
      </c>
    </row>
    <row r="12" spans="1:3" ht="12">
      <c r="A12" t="s">
        <v>194</v>
      </c>
      <c r="B12" s="151">
        <v>3000</v>
      </c>
      <c r="C12">
        <v>2</v>
      </c>
    </row>
    <row r="13" spans="1:6" ht="12">
      <c r="A13" t="s">
        <v>195</v>
      </c>
      <c r="B13" s="151">
        <v>2000</v>
      </c>
      <c r="C13">
        <v>2</v>
      </c>
      <c r="E13" s="156" t="s">
        <v>182</v>
      </c>
      <c r="F13" s="151">
        <f>((B2)+(B8))*0.1</f>
        <v>2100</v>
      </c>
    </row>
    <row r="14" spans="1:3" ht="12">
      <c r="A14" t="s">
        <v>196</v>
      </c>
      <c r="B14" s="151">
        <v>500</v>
      </c>
      <c r="C14">
        <v>2</v>
      </c>
    </row>
    <row r="15" spans="1:3" ht="12">
      <c r="A15" t="s">
        <v>197</v>
      </c>
      <c r="B15" s="151">
        <v>2000</v>
      </c>
      <c r="C15">
        <v>8</v>
      </c>
    </row>
    <row r="16" spans="1:3" ht="12">
      <c r="A16" t="s">
        <v>198</v>
      </c>
      <c r="B16" s="151">
        <v>500</v>
      </c>
      <c r="C16">
        <v>8</v>
      </c>
    </row>
    <row r="17" ht="12">
      <c r="B17" s="151"/>
    </row>
    <row r="18" spans="1:6" ht="12">
      <c r="A18" t="s">
        <v>180</v>
      </c>
      <c r="B18" s="151">
        <f>SUM(B2,,B6,B8)</f>
        <v>27000</v>
      </c>
      <c r="E18" s="156" t="s">
        <v>179</v>
      </c>
      <c r="F18" s="151">
        <f>(F11)*0.022</f>
        <v>4532</v>
      </c>
    </row>
    <row r="19" spans="1:2" ht="12">
      <c r="A19" t="s">
        <v>181</v>
      </c>
      <c r="B19" s="151"/>
    </row>
    <row r="20" ht="12">
      <c r="B20" s="151"/>
    </row>
    <row r="21" ht="12">
      <c r="B21" s="151"/>
    </row>
    <row r="22" ht="12">
      <c r="B22" s="151"/>
    </row>
    <row r="23" ht="12">
      <c r="B23" s="151"/>
    </row>
    <row r="24" ht="12">
      <c r="B24" s="151"/>
    </row>
    <row r="25" ht="12">
      <c r="B25" s="151"/>
    </row>
    <row r="26" ht="12">
      <c r="B26" s="151"/>
    </row>
    <row r="27" ht="12">
      <c r="B27" s="151"/>
    </row>
    <row r="28" ht="12">
      <c r="B28" s="151"/>
    </row>
    <row r="29" ht="12">
      <c r="B29" s="151"/>
    </row>
    <row r="30" ht="12">
      <c r="B30" s="15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22.125" style="0" customWidth="1"/>
    <col min="2" max="2" width="10.25390625" style="0" customWidth="1"/>
    <col min="3" max="3" width="18.875" style="0" customWidth="1"/>
    <col min="4" max="4" width="16.50390625" style="0" customWidth="1"/>
  </cols>
  <sheetData>
    <row r="1" spans="1:3" ht="12">
      <c r="A1" s="152" t="s">
        <v>155</v>
      </c>
      <c r="B1" s="152" t="s">
        <v>157</v>
      </c>
      <c r="C1" s="152" t="s">
        <v>158</v>
      </c>
    </row>
    <row r="2" spans="1:3" ht="12">
      <c r="A2" t="s">
        <v>199</v>
      </c>
      <c r="B2" s="151">
        <v>5</v>
      </c>
      <c r="C2">
        <v>10</v>
      </c>
    </row>
    <row r="3" spans="1:3" ht="12">
      <c r="A3" t="s">
        <v>156</v>
      </c>
      <c r="B3" s="151">
        <v>10</v>
      </c>
      <c r="C3">
        <v>3</v>
      </c>
    </row>
    <row r="4" spans="1:3" ht="12">
      <c r="A4" t="s">
        <v>200</v>
      </c>
      <c r="B4" s="151">
        <v>20</v>
      </c>
      <c r="C4">
        <v>10</v>
      </c>
    </row>
    <row r="5" spans="1:3" ht="12">
      <c r="A5" t="s">
        <v>201</v>
      </c>
      <c r="B5" s="151">
        <v>15</v>
      </c>
      <c r="C5">
        <v>20</v>
      </c>
    </row>
    <row r="6" spans="1:3" ht="12">
      <c r="A6" t="s">
        <v>202</v>
      </c>
      <c r="B6" s="151">
        <v>20</v>
      </c>
      <c r="C6">
        <v>20</v>
      </c>
    </row>
    <row r="7" ht="12">
      <c r="B7" s="151"/>
    </row>
    <row r="8" spans="1:2" ht="12">
      <c r="A8" s="152" t="s">
        <v>159</v>
      </c>
      <c r="B8" s="151">
        <f>((B2)*C2)+((B3)*C3)+((B4)*C4)+((B5)*C5)+B6*C6</f>
        <v>980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6.75390625" style="0" customWidth="1"/>
    <col min="2" max="2" width="11.75390625" style="0" customWidth="1"/>
    <col min="3" max="3" width="25.50390625" style="0" customWidth="1"/>
    <col min="4" max="4" width="16.875" style="0" customWidth="1"/>
    <col min="7" max="7" width="12.875" style="0" customWidth="1"/>
  </cols>
  <sheetData>
    <row r="1" spans="1:4" ht="12">
      <c r="A1" s="156" t="s">
        <v>203</v>
      </c>
      <c r="B1" s="156" t="s">
        <v>162</v>
      </c>
      <c r="C1" s="156" t="s">
        <v>163</v>
      </c>
      <c r="D1" s="156" t="s">
        <v>178</v>
      </c>
    </row>
    <row r="2" spans="1:4" ht="12">
      <c r="A2" t="s">
        <v>204</v>
      </c>
      <c r="B2" s="151">
        <v>1590</v>
      </c>
      <c r="C2">
        <v>4</v>
      </c>
      <c r="D2" s="151">
        <f>SUM(B2*C2)</f>
        <v>6360</v>
      </c>
    </row>
    <row r="3" spans="1:4" ht="12">
      <c r="A3" t="s">
        <v>205</v>
      </c>
      <c r="B3" s="151">
        <v>2990</v>
      </c>
      <c r="C3">
        <v>3</v>
      </c>
      <c r="D3" s="151">
        <f aca="true" t="shared" si="0" ref="D3:D21">SUM(B3*C3)</f>
        <v>8970</v>
      </c>
    </row>
    <row r="4" spans="1:4" ht="12">
      <c r="A4" t="s">
        <v>206</v>
      </c>
      <c r="B4" s="151">
        <v>12990</v>
      </c>
      <c r="C4">
        <v>2</v>
      </c>
      <c r="D4" s="151">
        <f t="shared" si="0"/>
        <v>25980</v>
      </c>
    </row>
    <row r="5" spans="1:4" ht="12">
      <c r="A5" t="s">
        <v>207</v>
      </c>
      <c r="B5" s="151">
        <v>20990</v>
      </c>
      <c r="C5">
        <v>4</v>
      </c>
      <c r="D5" s="151">
        <f t="shared" si="0"/>
        <v>83960</v>
      </c>
    </row>
    <row r="6" spans="1:4" ht="12">
      <c r="A6" t="s">
        <v>208</v>
      </c>
      <c r="B6" s="151">
        <v>7990</v>
      </c>
      <c r="C6">
        <v>5</v>
      </c>
      <c r="D6" s="151">
        <f t="shared" si="0"/>
        <v>39950</v>
      </c>
    </row>
    <row r="7" spans="1:4" ht="12">
      <c r="A7" t="s">
        <v>209</v>
      </c>
      <c r="B7" s="151">
        <v>5990</v>
      </c>
      <c r="C7">
        <v>2</v>
      </c>
      <c r="D7" s="151">
        <f t="shared" si="0"/>
        <v>11980</v>
      </c>
    </row>
    <row r="8" spans="1:4" ht="12">
      <c r="A8" t="s">
        <v>210</v>
      </c>
      <c r="B8" s="151">
        <v>19990</v>
      </c>
      <c r="C8">
        <v>1</v>
      </c>
      <c r="D8" s="151">
        <f t="shared" si="0"/>
        <v>19990</v>
      </c>
    </row>
    <row r="9" spans="1:7" ht="12">
      <c r="A9" t="s">
        <v>211</v>
      </c>
      <c r="B9" s="151">
        <v>5990</v>
      </c>
      <c r="C9">
        <v>4</v>
      </c>
      <c r="D9" s="151">
        <f t="shared" si="0"/>
        <v>23960</v>
      </c>
      <c r="F9" s="156" t="s">
        <v>167</v>
      </c>
      <c r="G9" s="151">
        <f>SUM(D2:D21)</f>
        <v>344965</v>
      </c>
    </row>
    <row r="10" spans="1:4" ht="12">
      <c r="A10" t="s">
        <v>212</v>
      </c>
      <c r="B10" s="151">
        <v>115</v>
      </c>
      <c r="C10">
        <v>3</v>
      </c>
      <c r="D10" s="151">
        <f t="shared" si="0"/>
        <v>345</v>
      </c>
    </row>
    <row r="11" spans="1:4" ht="12">
      <c r="A11" t="s">
        <v>213</v>
      </c>
      <c r="B11" s="151">
        <v>220</v>
      </c>
      <c r="C11">
        <v>10</v>
      </c>
      <c r="D11" s="151">
        <f t="shared" si="0"/>
        <v>2200</v>
      </c>
    </row>
    <row r="12" spans="1:4" ht="12">
      <c r="A12" t="s">
        <v>214</v>
      </c>
      <c r="B12" s="182">
        <v>420</v>
      </c>
      <c r="C12">
        <v>10</v>
      </c>
      <c r="D12" s="151">
        <f t="shared" si="0"/>
        <v>4200</v>
      </c>
    </row>
    <row r="13" spans="1:4" ht="12">
      <c r="A13" t="s">
        <v>215</v>
      </c>
      <c r="B13" s="183">
        <v>790</v>
      </c>
      <c r="C13">
        <v>10</v>
      </c>
      <c r="D13" s="151">
        <f t="shared" si="0"/>
        <v>7900</v>
      </c>
    </row>
    <row r="14" spans="1:4" ht="12">
      <c r="A14" t="s">
        <v>216</v>
      </c>
      <c r="B14" s="183">
        <v>15000</v>
      </c>
      <c r="C14">
        <v>2</v>
      </c>
      <c r="D14" s="151">
        <f t="shared" si="0"/>
        <v>30000</v>
      </c>
    </row>
    <row r="15" spans="1:4" ht="12">
      <c r="A15" t="s">
        <v>217</v>
      </c>
      <c r="B15" s="182">
        <v>690</v>
      </c>
      <c r="C15">
        <v>3</v>
      </c>
      <c r="D15" s="151">
        <f t="shared" si="0"/>
        <v>2070</v>
      </c>
    </row>
    <row r="16" spans="1:4" ht="12">
      <c r="A16" t="s">
        <v>218</v>
      </c>
      <c r="B16" s="182">
        <v>990</v>
      </c>
      <c r="C16">
        <v>2</v>
      </c>
      <c r="D16" s="151">
        <f t="shared" si="0"/>
        <v>1980</v>
      </c>
    </row>
    <row r="17" spans="1:4" ht="12">
      <c r="A17" t="s">
        <v>219</v>
      </c>
      <c r="B17" s="182">
        <v>200</v>
      </c>
      <c r="C17">
        <v>30</v>
      </c>
      <c r="D17" s="151">
        <f t="shared" si="0"/>
        <v>6000</v>
      </c>
    </row>
    <row r="18" spans="1:4" ht="12">
      <c r="A18" t="s">
        <v>220</v>
      </c>
      <c r="B18" s="182">
        <v>25</v>
      </c>
      <c r="C18">
        <v>30</v>
      </c>
      <c r="D18" s="151">
        <f t="shared" si="0"/>
        <v>750</v>
      </c>
    </row>
    <row r="19" spans="1:4" ht="12">
      <c r="A19" t="s">
        <v>221</v>
      </c>
      <c r="B19" s="182">
        <v>90</v>
      </c>
      <c r="C19">
        <v>30</v>
      </c>
      <c r="D19" s="151">
        <f t="shared" si="0"/>
        <v>2700</v>
      </c>
    </row>
    <row r="20" spans="1:4" ht="12">
      <c r="A20" t="s">
        <v>222</v>
      </c>
      <c r="B20" s="182">
        <v>1990</v>
      </c>
      <c r="C20">
        <v>30</v>
      </c>
      <c r="D20" s="151">
        <f t="shared" si="0"/>
        <v>59700</v>
      </c>
    </row>
    <row r="21" spans="1:4" ht="12">
      <c r="A21" t="s">
        <v>223</v>
      </c>
      <c r="B21" s="182">
        <v>199</v>
      </c>
      <c r="C21">
        <v>30</v>
      </c>
      <c r="D21" s="151">
        <f t="shared" si="0"/>
        <v>5970</v>
      </c>
    </row>
    <row r="23" spans="1:4" ht="12">
      <c r="A23" s="171"/>
      <c r="B23" s="156"/>
      <c r="C23" s="156"/>
      <c r="D23" s="156"/>
    </row>
    <row r="24" spans="2:4" ht="12">
      <c r="B24" s="172"/>
      <c r="D24" s="151"/>
    </row>
    <row r="25" spans="2:4" ht="12">
      <c r="B25" s="173"/>
      <c r="C25" s="170"/>
      <c r="D25" s="151"/>
    </row>
    <row r="26" spans="2:4" ht="12">
      <c r="B26" s="172"/>
      <c r="D26" s="151"/>
    </row>
    <row r="27" spans="2:4" ht="12">
      <c r="B27" s="172"/>
      <c r="D27" s="151"/>
    </row>
    <row r="28" spans="2:4" ht="12">
      <c r="B28" s="172"/>
      <c r="D28" s="151"/>
    </row>
    <row r="29" spans="2:4" ht="12">
      <c r="B29" s="172"/>
      <c r="D29" s="151"/>
    </row>
    <row r="30" spans="2:4" ht="12">
      <c r="B30" s="172"/>
      <c r="D30" s="151"/>
    </row>
    <row r="31" spans="2:4" ht="12">
      <c r="B31" s="172"/>
      <c r="D31" s="151"/>
    </row>
    <row r="32" spans="2:4" ht="12">
      <c r="B32" s="172"/>
      <c r="D32" s="151"/>
    </row>
    <row r="33" spans="2:4" ht="12">
      <c r="B33" s="151"/>
      <c r="D33" s="151"/>
    </row>
    <row r="35" ht="12">
      <c r="G35" s="1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Chelyabinvestbank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Александр</cp:lastModifiedBy>
  <cp:lastPrinted>2008-12-04T17:38:49Z</cp:lastPrinted>
  <dcterms:created xsi:type="dcterms:W3CDTF">2001-12-18T05:56:00Z</dcterms:created>
  <dcterms:modified xsi:type="dcterms:W3CDTF">2012-05-02T03:32:32Z</dcterms:modified>
  <cp:category/>
  <cp:version/>
  <cp:contentType/>
  <cp:contentStatus/>
</cp:coreProperties>
</file>